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588" windowWidth="15480" windowHeight="7668"/>
  </bookViews>
  <sheets>
    <sheet name="Tabelle1" sheetId="1" r:id="rId1"/>
    <sheet name="Tabelle2" sheetId="2" r:id="rId2"/>
    <sheet name="Tabelle3" sheetId="3" r:id="rId3"/>
  </sheets>
  <definedNames>
    <definedName name="_xlnm.Print_Area" localSheetId="0">Tabelle1!$A$1:$K$166</definedName>
    <definedName name="_xlnm.Print_Titles" localSheetId="0">Tabelle1!$1:$2</definedName>
  </definedNames>
  <calcPr calcId="145621"/>
</workbook>
</file>

<file path=xl/calcChain.xml><?xml version="1.0" encoding="utf-8"?>
<calcChain xmlns="http://schemas.openxmlformats.org/spreadsheetml/2006/main">
  <c r="H161" i="1" l="1"/>
  <c r="H159" i="1"/>
  <c r="H157" i="1"/>
  <c r="H155" i="1"/>
  <c r="H153" i="1"/>
  <c r="H151" i="1"/>
  <c r="H149" i="1"/>
  <c r="J70" i="1" l="1"/>
  <c r="J68" i="1"/>
  <c r="J66" i="1"/>
  <c r="H70" i="1"/>
  <c r="H68" i="1"/>
  <c r="H66" i="1"/>
  <c r="F70" i="1"/>
  <c r="F68" i="1"/>
  <c r="F66" i="1"/>
  <c r="D76" i="1"/>
  <c r="D74" i="1"/>
  <c r="D72" i="1"/>
  <c r="D70" i="1"/>
  <c r="D68" i="1"/>
  <c r="D66" i="1"/>
  <c r="J41" i="1"/>
  <c r="J39" i="1"/>
  <c r="F39" i="1"/>
  <c r="H49" i="1" l="1"/>
  <c r="F53" i="1" l="1"/>
  <c r="J49" i="1"/>
  <c r="F49" i="1"/>
  <c r="J53" i="1" l="1"/>
  <c r="J51" i="1"/>
  <c r="H53" i="1"/>
  <c r="H51" i="1"/>
  <c r="F51" i="1"/>
  <c r="J133" i="1" l="1"/>
  <c r="J141" i="1" l="1"/>
  <c r="J139" i="1"/>
  <c r="J137" i="1"/>
  <c r="J135" i="1"/>
</calcChain>
</file>

<file path=xl/sharedStrings.xml><?xml version="1.0" encoding="utf-8"?>
<sst xmlns="http://schemas.openxmlformats.org/spreadsheetml/2006/main" count="178" uniqueCount="109">
  <si>
    <t>Netzentgelt</t>
  </si>
  <si>
    <t>Leistungs-
preis</t>
  </si>
  <si>
    <t>Arbeits-
preis</t>
  </si>
  <si>
    <t>€ / (kW · a)</t>
  </si>
  <si>
    <t>Cent / kWh</t>
  </si>
  <si>
    <r>
      <t>n</t>
    </r>
    <r>
      <rPr>
        <sz val="8"/>
        <rFont val="Arial"/>
        <family val="2"/>
      </rPr>
      <t xml:space="preserve"> Entnahme aus Hochspannung (HSP)</t>
    </r>
  </si>
  <si>
    <r>
      <t>n</t>
    </r>
    <r>
      <rPr>
        <sz val="8"/>
        <rFont val="Arial"/>
        <family val="2"/>
      </rPr>
      <t xml:space="preserve"> Entnahme aus Umspannung HSP/MSP</t>
    </r>
  </si>
  <si>
    <r>
      <t>n</t>
    </r>
    <r>
      <rPr>
        <sz val="8"/>
        <rFont val="Arial"/>
        <family val="2"/>
      </rPr>
      <t xml:space="preserve"> Entnahme aus Mittelspannung (MSP)</t>
    </r>
  </si>
  <si>
    <r>
      <t>n</t>
    </r>
    <r>
      <rPr>
        <sz val="8"/>
        <rFont val="Arial"/>
        <family val="2"/>
      </rPr>
      <t xml:space="preserve"> Entnahme aus Umspannung MSP/NSP</t>
    </r>
  </si>
  <si>
    <r>
      <t>n</t>
    </r>
    <r>
      <rPr>
        <sz val="8"/>
        <rFont val="Arial"/>
        <family val="2"/>
      </rPr>
      <t xml:space="preserve"> Entnahme aus Niederspannung (NSP)</t>
    </r>
  </si>
  <si>
    <t>€ / a</t>
  </si>
  <si>
    <t>Blindstrom</t>
  </si>
  <si>
    <t>Cent/kVarh</t>
  </si>
  <si>
    <r>
      <t xml:space="preserve">Bezug induktiver Blindarbeit bei Leistungsmessung
(cos </t>
    </r>
    <r>
      <rPr>
        <sz val="7"/>
        <rFont val="Symbol"/>
        <family val="1"/>
        <charset val="2"/>
      </rPr>
      <t>j</t>
    </r>
    <r>
      <rPr>
        <sz val="7"/>
        <rFont val="Arial"/>
        <family val="2"/>
      </rPr>
      <t xml:space="preserve"> &lt; 0,9 induktiv bzw. 0,8 kapazitiv)</t>
    </r>
  </si>
  <si>
    <r>
      <t>n</t>
    </r>
    <r>
      <rPr>
        <sz val="8"/>
        <rFont val="Arial"/>
        <family val="2"/>
      </rPr>
      <t xml:space="preserve"> Drehstrom-Eintarifzähler</t>
    </r>
  </si>
  <si>
    <r>
      <t>n</t>
    </r>
    <r>
      <rPr>
        <sz val="8"/>
        <rFont val="Arial"/>
        <family val="2"/>
      </rPr>
      <t xml:space="preserve"> Konzessionsabgabe nach § 2 Abs. 2 KAV (Tarifkunden)</t>
    </r>
  </si>
  <si>
    <r>
      <t>n</t>
    </r>
    <r>
      <rPr>
        <sz val="8"/>
        <rFont val="Arial"/>
        <family val="2"/>
      </rPr>
      <t xml:space="preserve"> Konzessionsabgabe Sondervertragskunden 
  (Entnahmen </t>
    </r>
    <r>
      <rPr>
        <u/>
        <sz val="8"/>
        <rFont val="Arial"/>
        <family val="2"/>
      </rPr>
      <t>&gt;</t>
    </r>
    <r>
      <rPr>
        <sz val="8"/>
        <rFont val="Arial"/>
        <family val="2"/>
      </rPr>
      <t xml:space="preserve"> "2 x 30 kW" und 30.000 kWh)</t>
    </r>
  </si>
  <si>
    <t>---</t>
  </si>
  <si>
    <r>
      <t>n</t>
    </r>
    <r>
      <rPr>
        <sz val="8"/>
        <rFont val="Arial"/>
        <family val="2"/>
      </rPr>
      <t xml:space="preserve"> Stromwandlersatz Niederspannung (NSP)</t>
    </r>
  </si>
  <si>
    <r>
      <t>n</t>
    </r>
    <r>
      <rPr>
        <sz val="8"/>
        <rFont val="Arial"/>
        <family val="2"/>
      </rPr>
      <t xml:space="preserve"> Strom- und Spannungswandlersatz Mittelspannung (MSP)</t>
    </r>
  </si>
  <si>
    <t>Verrechnungspreise</t>
  </si>
  <si>
    <t>Konzessionsabgabe (KA)</t>
  </si>
  <si>
    <t>Zusätzlicher Aufwand für manuelle Lastgangauslesung</t>
  </si>
  <si>
    <t>Zusätzliche Zählerablesung auf Wunsch des Lieferanten</t>
  </si>
  <si>
    <t>Jahresbenutzungsdauer</t>
  </si>
  <si>
    <r>
      <t>&gt;</t>
    </r>
    <r>
      <rPr>
        <b/>
        <sz val="7"/>
        <rFont val="Arial"/>
        <family val="2"/>
      </rPr>
      <t xml:space="preserve"> 2500 h/a</t>
    </r>
  </si>
  <si>
    <t>&lt; 2500 h/a</t>
  </si>
  <si>
    <t>€/Gang</t>
  </si>
  <si>
    <t>€/Anfahrt</t>
  </si>
  <si>
    <t>€/Ablesung</t>
  </si>
  <si>
    <r>
      <t>n</t>
    </r>
    <r>
      <rPr>
        <sz val="8"/>
        <rFont val="Arial"/>
        <family val="2"/>
      </rPr>
      <t xml:space="preserve"> Wechselstrom-Eintarifzähler</t>
    </r>
  </si>
  <si>
    <r>
      <t>n</t>
    </r>
    <r>
      <rPr>
        <sz val="8"/>
        <rFont val="Arial"/>
        <family val="2"/>
      </rPr>
      <t xml:space="preserve"> Kleinkunden (NSP)</t>
    </r>
  </si>
  <si>
    <r>
      <t>n</t>
    </r>
    <r>
      <rPr>
        <sz val="8"/>
        <rFont val="Arial"/>
        <family val="2"/>
      </rPr>
      <t xml:space="preserve"> Kleinkunden Speicherheizung (NSP)</t>
    </r>
  </si>
  <si>
    <t>Grundpreis</t>
  </si>
  <si>
    <t>Preise für Reserveinanspruchnahme</t>
  </si>
  <si>
    <t>Entnahme in</t>
  </si>
  <si>
    <r>
      <t>n</t>
    </r>
    <r>
      <rPr>
        <sz val="7"/>
        <rFont val="Arial"/>
        <family val="2"/>
      </rPr>
      <t xml:space="preserve"> </t>
    </r>
    <r>
      <rPr>
        <sz val="8"/>
        <rFont val="Arial"/>
        <family val="2"/>
      </rPr>
      <t>Mittelspannung (MSP)</t>
    </r>
  </si>
  <si>
    <r>
      <t>n</t>
    </r>
    <r>
      <rPr>
        <sz val="8"/>
        <rFont val="Arial"/>
        <family val="2"/>
      </rPr>
      <t xml:space="preserve"> Umspannung (MSP/NSP)</t>
    </r>
  </si>
  <si>
    <r>
      <t>n</t>
    </r>
    <r>
      <rPr>
        <sz val="7"/>
        <rFont val="Arial"/>
        <family val="2"/>
      </rPr>
      <t xml:space="preserve"> </t>
    </r>
    <r>
      <rPr>
        <sz val="8"/>
        <rFont val="Arial"/>
        <family val="2"/>
      </rPr>
      <t>Niederspannung (NSP)</t>
    </r>
  </si>
  <si>
    <t>0 - 200 h</t>
  </si>
  <si>
    <r>
      <t>n</t>
    </r>
    <r>
      <rPr>
        <sz val="8"/>
        <rFont val="Arial"/>
        <family val="2"/>
      </rPr>
      <t xml:space="preserve"> Mittelspannung mit Lastgangmessung (MSP)</t>
    </r>
  </si>
  <si>
    <r>
      <t>n</t>
    </r>
    <r>
      <rPr>
        <sz val="8"/>
        <rFont val="Arial"/>
        <family val="2"/>
      </rPr>
      <t xml:space="preserve"> Niederspannung mit Lastgangmessung (NSP)</t>
    </r>
  </si>
  <si>
    <t>200 - 400 h</t>
  </si>
  <si>
    <t>400 - 600 h</t>
  </si>
  <si>
    <r>
      <t>n</t>
    </r>
    <r>
      <rPr>
        <sz val="8"/>
        <rFont val="Arial"/>
        <family val="2"/>
      </rPr>
      <t xml:space="preserve"> Mittelspannung mit Lastgangmessung (MSP) Wandlersatz</t>
    </r>
  </si>
  <si>
    <r>
      <t>n</t>
    </r>
    <r>
      <rPr>
        <sz val="8"/>
        <rFont val="Arial"/>
        <family val="2"/>
      </rPr>
      <t xml:space="preserve"> Niederspannung mit Lastgangmessung (NSP) Wandlersatz</t>
    </r>
  </si>
  <si>
    <t>Zählpunkte ohne Leistungsmessung</t>
  </si>
  <si>
    <t>Zählpunkte mit Leistungsmessung</t>
  </si>
  <si>
    <t>Jährliche Messung</t>
  </si>
  <si>
    <t>Halbjährliche Messung</t>
  </si>
  <si>
    <t>Monatliche Messung</t>
  </si>
  <si>
    <t>Bei Entnahme in der Mittelspannung und Messung in der Niederspannung erhöhen sich zum Ausgleich der Umspannverluste die Leistungs- und Arbeitswerte für die Abrechnung um 3%</t>
  </si>
  <si>
    <t>³</t>
  </si>
  <si>
    <t>Das Monatspreissystem wird wie folgt aus dem Standardpreissystem ermittelt: 
Arbeitspreis = Arbeitspreis des Jahresleistungspreissystems &gt; 2500 h/a;  Leistungspreis = 1/6 Leistungspreis des Jahresleistungspreissystems &gt;2500 h/a.</t>
  </si>
  <si>
    <t>1. N e t z n u t z u n g s e n t g e l t e</t>
  </si>
  <si>
    <t>3. W e i t e r e  E n t g e l t e</t>
  </si>
  <si>
    <t>6. S o n d e r l e i s t u n g e n</t>
  </si>
  <si>
    <t>Sirenenanlagen ohne Steuerempfänger</t>
  </si>
  <si>
    <t>Sirenenanlagen mit Steuerempfänger</t>
  </si>
  <si>
    <t>Telefonhäuschen</t>
  </si>
  <si>
    <t>Notruftelefone</t>
  </si>
  <si>
    <t>Polizeistraßenmelder</t>
  </si>
  <si>
    <t>kWh / a</t>
  </si>
  <si>
    <t>Summe</t>
  </si>
  <si>
    <t>Für die Konzessionsabgabepflichtigen Energiemengen erhöhen sich die arbeitsabhängigen Entgelte um die entsprechende Konzessionsabgabe (Konzessionsabgabenverordnung KAV) an die Gemeinde</t>
  </si>
  <si>
    <t>Umlage nach Kraft-Wärme-Kopplungsgesetz (KWK)</t>
  </si>
  <si>
    <r>
      <t>n</t>
    </r>
    <r>
      <rPr>
        <sz val="8"/>
        <rFont val="Arial"/>
        <family val="2"/>
      </rPr>
      <t xml:space="preserve"> Drehstrom-Doppeltarifzähler (incl. Tarifschaltung)</t>
    </r>
  </si>
  <si>
    <t>Vierteljährliche Messung</t>
  </si>
  <si>
    <t>Umlage nach § 19 Strom NEV</t>
  </si>
  <si>
    <t xml:space="preserve">4. I n d i v i d u e l l e  N e t z e n t g e l t e </t>
  </si>
  <si>
    <t xml:space="preserve">5. S o n d e r a n l a g e n </t>
  </si>
  <si>
    <r>
      <t>n</t>
    </r>
    <r>
      <rPr>
        <sz val="8"/>
        <rFont val="Arial"/>
        <family val="2"/>
      </rPr>
      <t xml:space="preserve"> Konzessionsabgabe nach § 2 Abs. 2 KAV (Schwachlasttarif nach § 9 der Bundestarifordnung Elektrizität)</t>
    </r>
  </si>
  <si>
    <t xml:space="preserve">Arbeitspreis </t>
  </si>
  <si>
    <t xml:space="preserve">Offshore-Haftungsumlage </t>
  </si>
  <si>
    <r>
      <t>n</t>
    </r>
    <r>
      <rPr>
        <sz val="8"/>
        <rFont val="Arial"/>
        <family val="2"/>
      </rPr>
      <t xml:space="preserve"> für die Menge, die 1.000.000 kWh/a je Abnahmestelle überschreitet (Letztverbrauchskategorie B)</t>
    </r>
  </si>
  <si>
    <r>
      <t>n</t>
    </r>
    <r>
      <rPr>
        <sz val="7"/>
        <rFont val="Arial"/>
        <family val="2"/>
      </rPr>
      <t xml:space="preserve"> Abnahmestellen &gt; 1.000.000 kWh/a für Mengen &gt; 1.000.000 kWh/a, sofern Letztverbraucher i. S. d. § 9 Abs. 7 Satz 3 KWKG (Unternehmen d. Produz. Gewerbes und Stromkosten &gt; 4 % des Umsatzes) Der Nachweis ist durch ein Testat zu erbringen. (Letztverbrauchskategorie C)</t>
    </r>
  </si>
  <si>
    <r>
      <t>n</t>
    </r>
    <r>
      <rPr>
        <sz val="8"/>
        <rFont val="Arial"/>
        <family val="2"/>
      </rPr>
      <t xml:space="preserve"> für die jeweils ersten 1.000.000 kWh/a je Abnahmestelle (Letztverbrauchskategorie A)</t>
    </r>
  </si>
  <si>
    <r>
      <t>n</t>
    </r>
    <r>
      <rPr>
        <sz val="8"/>
        <rFont val="Arial"/>
        <family val="2"/>
      </rPr>
      <t xml:space="preserve"> alle Letztverbraucher</t>
    </r>
  </si>
  <si>
    <t xml:space="preserve">Die Vereinbarung eines individuellen Netzentgeltes erfolgt unter dem Vorbehalt, dass seine jeweiligen Voraussetzungen nach § 19 Absatz 2 Sätze 1 bis 4 Strom NEV tatsächlich eintreten. Ist dies nicht der Fall, erfolgt die Abrechung der Netznutzung nach den allgemein gültigen Netzentgelten. </t>
  </si>
  <si>
    <t>7. U m s a t z s t e u e r</t>
  </si>
  <si>
    <t>Umlage für abschaltbare Lasten nach § 18 AbLaV</t>
  </si>
  <si>
    <r>
      <t>n</t>
    </r>
    <r>
      <rPr>
        <sz val="8"/>
        <rFont val="Arial"/>
        <family val="2"/>
      </rPr>
      <t xml:space="preserve"> Weitere Informationen zu individuellen Netzentgelten finden Sie hier:  ³</t>
    </r>
  </si>
  <si>
    <t>Entgelt für Messstellen-
betrieb und Messung</t>
  </si>
  <si>
    <t>Entgelt für Messstellenbetrieb und Messung</t>
  </si>
  <si>
    <t>2. E n t g e l t e  f ü r  M e s s s t e l l e n b e t r i e b  u n d  M e s s u n g</t>
  </si>
  <si>
    <t>€/Jahr</t>
  </si>
  <si>
    <r>
      <t>n</t>
    </r>
    <r>
      <rPr>
        <sz val="8"/>
        <rFont val="Arial"/>
        <family val="2"/>
      </rPr>
      <t xml:space="preserve"> Rundsteuerempfänger (Straßenbeleuchtung)</t>
    </r>
  </si>
  <si>
    <r>
      <t xml:space="preserve">n </t>
    </r>
    <r>
      <rPr>
        <sz val="8"/>
        <rFont val="Arial"/>
        <family val="2"/>
      </rPr>
      <t>alle Letztverbraucher</t>
    </r>
    <r>
      <rPr>
        <vertAlign val="superscript"/>
        <sz val="8"/>
        <rFont val="Arial"/>
        <family val="2"/>
      </rPr>
      <t>1</t>
    </r>
  </si>
  <si>
    <t>Letztverbraucher, die die "besondere Ausgleichsregelung" gemäß §§ 63 ff EEG in Anspruch nehmen, zahlen eine reduzierte KWK-Umlage, die durch den zuständigen Übertragungsnetzbetreiber abgerechnet wird.</t>
  </si>
  <si>
    <t>Für den erzeugten und selbst verbrauchten Strom bei Anlagen zur Verstromung von Kuppelgasen (§ 27a KWKG 2017) sowie für Entnahmen von Stromspeichern (§ 27b KWKG 2017) und Schienenbahnen (§ 27c KWKG 2017) gelten Sonderregelungen.</t>
  </si>
  <si>
    <t>sofern ein Anspruch auf Begünstigung nach § 26 Abs. 2 KWKG 2016 (a.F.) für das Kalenderjahr 2016 in Höhe von 0,04 ct/kWh bestand (Letztverbrauchergruppe B' im Jahr 2016), beträgt der KWKAufschlag für Entnahmemengen oberhalb von 1.000.000 kWh 0,08 ct/kWh netto bzw. 0,095 ct/kWh inkl. Umsatzsteuer. Sofern ein Anspruch auf Begünstigung nach § 26 Abs. 2 KWKG 2016 (a.F.) für das Kalenderjahr 2016 in Höhe von 0,03 ct/kWh bestand (Letztverbrauchergruppe C' im Jahr 2016), beträgt der KWK-Aufschlag für Entnahmemengen oberhalb von 1.000.000 kWh 0,06 ct/kWh netto bzw. 0,071 ct/kWh inkl. Umsatzsteuer.</t>
  </si>
  <si>
    <r>
      <t>n</t>
    </r>
    <r>
      <rPr>
        <sz val="7"/>
        <rFont val="Arial"/>
        <family val="2"/>
      </rPr>
      <t xml:space="preserve"> Für Unternehmen des produzierenden Gewerbes, deren Jahresverbrauch an einer Abnahmestelle 1.000.000 kWh übersteigt und deren Stromkosten im vorangegangenen Kalenderjahr 4 % des Umsatzes überstiegen (§ 26 Abs. 2 Satz 2 KWK-G). Der Nachweis ist durch ein Testat zu erbringen. (Letztverbrauchskategorie C)</t>
    </r>
  </si>
  <si>
    <t>Grundpreis (netto)</t>
  </si>
  <si>
    <t>Grundpreis (brutto)</t>
  </si>
  <si>
    <t>Arbeits-
preis (netto)</t>
  </si>
  <si>
    <t>Arbeits-
preis (brutto)</t>
  </si>
  <si>
    <t>Die Entgelte verstehen sich zuzüglich der zum Leistungszeitpunkt jeweils geltenden Umsatzsteuer, sofern sie nicht als Bruttopreise ausgewiesen sind.</t>
  </si>
  <si>
    <t>Zählpunkte ohne Leistungsmessung (netto)</t>
  </si>
  <si>
    <t>Zählpunkte ohne Leistungsmessung (brutto, inkl. Umsatzsteuer)</t>
  </si>
  <si>
    <t>netto</t>
  </si>
  <si>
    <t>brutto</t>
  </si>
  <si>
    <t>Anlage 1 zum Lieferantenrahmenvertrag (Strom) 
Preisblatt Alliander Netz Heinsberg GmbH - Stromnetz Heinsberg 
gültig ab dem 01.01.2017</t>
  </si>
  <si>
    <r>
      <t xml:space="preserve">Vergebliche Anfahrt </t>
    </r>
    <r>
      <rPr>
        <vertAlign val="subscript"/>
        <sz val="8"/>
        <rFont val="Arial"/>
        <family val="2"/>
      </rPr>
      <t>1)</t>
    </r>
  </si>
  <si>
    <r>
      <t xml:space="preserve">Einstellung und Wiederherstellung der Netznutzung (auf Wunsch des Kunden) </t>
    </r>
    <r>
      <rPr>
        <vertAlign val="subscript"/>
        <sz val="8"/>
        <rFont val="Arial"/>
        <family val="2"/>
      </rPr>
      <t>1)</t>
    </r>
  </si>
  <si>
    <t xml:space="preserve">2) Erforderlich für Lastgangmessungen sofern kein Nebenstellenanschluss durch den Kunden bereitgestellt wird)  </t>
  </si>
  <si>
    <r>
      <t xml:space="preserve">Inkassogang bei Zahlungsverzug (ohne Sperrung) </t>
    </r>
    <r>
      <rPr>
        <vertAlign val="subscript"/>
        <sz val="9"/>
        <rFont val="Arial"/>
        <family val="2"/>
      </rPr>
      <t>1)</t>
    </r>
  </si>
  <si>
    <r>
      <t xml:space="preserve">Inkassogang mit Einstellung der Netznutzung und Wiederherstellung </t>
    </r>
    <r>
      <rPr>
        <vertAlign val="subscript"/>
        <sz val="8"/>
        <rFont val="Arial"/>
        <family val="2"/>
      </rPr>
      <t>1)</t>
    </r>
  </si>
  <si>
    <r>
      <t>GSM Modem</t>
    </r>
    <r>
      <rPr>
        <sz val="6"/>
        <rFont val="Arial"/>
        <family val="2"/>
      </rPr>
      <t xml:space="preserve"> </t>
    </r>
    <r>
      <rPr>
        <vertAlign val="subscript"/>
        <sz val="8"/>
        <rFont val="Arial"/>
        <family val="2"/>
      </rPr>
      <t>2)</t>
    </r>
  </si>
  <si>
    <t>1)  Die o. g. Preise gelten innerhalb der Geschäftszeiten des Netzbetriebes: Mo. - Do. 07:00 - 16:00 Uhr und Fr. 07:00 - 13:00 Uhr.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</si>
</sst>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mit weniger als &quot;#,##0&quot; Vollbenutzungsstunden&quot;"/>
    <numFmt numFmtId="165" formatCode="#,##0.00__"/>
    <numFmt numFmtId="166" formatCode="#,##0.000"/>
  </numFmts>
  <fonts count="18" x14ac:knownFonts="1">
    <font>
      <sz val="10"/>
      <name val="Arial"/>
    </font>
    <font>
      <b/>
      <sz val="8"/>
      <name val="Arial"/>
      <family val="2"/>
    </font>
    <font>
      <sz val="8"/>
      <name val="Arial"/>
      <family val="2"/>
    </font>
    <font>
      <b/>
      <sz val="7"/>
      <name val="Arial"/>
      <family val="2"/>
    </font>
    <font>
      <b/>
      <sz val="7"/>
      <name val="Symbol"/>
      <family val="1"/>
      <charset val="2"/>
    </font>
    <font>
      <sz val="8"/>
      <name val="Wingdings"/>
      <charset val="2"/>
    </font>
    <font>
      <sz val="8"/>
      <name val="Arial"/>
      <family val="2"/>
    </font>
    <font>
      <sz val="7"/>
      <name val="Arial"/>
      <family val="2"/>
    </font>
    <font>
      <sz val="7"/>
      <name val="Symbol"/>
      <family val="1"/>
      <charset val="2"/>
    </font>
    <font>
      <u/>
      <sz val="8"/>
      <name val="Arial"/>
      <family val="2"/>
    </font>
    <font>
      <b/>
      <sz val="12"/>
      <name val="Arial"/>
      <family val="2"/>
    </font>
    <font>
      <sz val="6"/>
      <name val="Arial"/>
      <family val="2"/>
    </font>
    <font>
      <b/>
      <sz val="10"/>
      <name val="Arial"/>
      <family val="2"/>
    </font>
    <font>
      <u/>
      <sz val="10"/>
      <color theme="10"/>
      <name val="Arial"/>
      <family val="2"/>
    </font>
    <font>
      <vertAlign val="superscript"/>
      <sz val="8"/>
      <name val="Arial"/>
      <family val="2"/>
    </font>
    <font>
      <b/>
      <vertAlign val="superscript"/>
      <sz val="8"/>
      <name val="Arial"/>
      <family val="2"/>
    </font>
    <font>
      <vertAlign val="subscript"/>
      <sz val="9"/>
      <name val="Arial"/>
      <family val="2"/>
    </font>
    <font>
      <vertAlign val="subscript"/>
      <sz val="8"/>
      <name val="Arial"/>
      <family val="2"/>
    </font>
  </fonts>
  <fills count="4">
    <fill>
      <patternFill patternType="none"/>
    </fill>
    <fill>
      <patternFill patternType="gray125"/>
    </fill>
    <fill>
      <patternFill patternType="solid">
        <fgColor indexed="44"/>
        <bgColor indexed="64"/>
      </patternFill>
    </fill>
    <fill>
      <patternFill patternType="solid">
        <fgColor indexed="22"/>
        <bgColor indexed="64"/>
      </patternFill>
    </fill>
  </fills>
  <borders count="6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64"/>
      </right>
      <top style="thin">
        <color indexed="22"/>
      </top>
      <bottom/>
      <diagonal/>
    </border>
    <border>
      <left style="thin">
        <color indexed="64"/>
      </left>
      <right/>
      <top style="thin">
        <color indexed="22"/>
      </top>
      <bottom style="thin">
        <color indexed="22"/>
      </bottom>
      <diagonal/>
    </border>
    <border>
      <left style="thin">
        <color indexed="64"/>
      </left>
      <right/>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style="thin">
        <color indexed="22"/>
      </right>
      <top style="thin">
        <color indexed="22"/>
      </top>
      <bottom style="thin">
        <color indexed="22"/>
      </bottom>
      <diagonal/>
    </border>
    <border>
      <left/>
      <right style="thin">
        <color indexed="64"/>
      </right>
      <top/>
      <bottom style="thin">
        <color indexed="22"/>
      </bottom>
      <diagonal/>
    </border>
    <border>
      <left style="thin">
        <color indexed="22"/>
      </left>
      <right style="thin">
        <color indexed="22"/>
      </right>
      <top/>
      <bottom style="thin">
        <color indexed="22"/>
      </bottom>
      <diagonal/>
    </border>
    <border>
      <left style="thin">
        <color indexed="22"/>
      </left>
      <right style="thin">
        <color indexed="64"/>
      </right>
      <top/>
      <bottom style="thin">
        <color indexed="22"/>
      </bottom>
      <diagonal/>
    </border>
    <border>
      <left style="thin">
        <color indexed="64"/>
      </left>
      <right style="thin">
        <color indexed="22"/>
      </right>
      <top/>
      <bottom style="thin">
        <color indexed="22"/>
      </bottom>
      <diagonal/>
    </border>
    <border>
      <left/>
      <right/>
      <top style="thin">
        <color indexed="22"/>
      </top>
      <bottom/>
      <diagonal/>
    </border>
    <border>
      <left/>
      <right style="thin">
        <color indexed="64"/>
      </right>
      <top/>
      <bottom/>
      <diagonal/>
    </border>
    <border>
      <left style="thin">
        <color indexed="64"/>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top/>
      <bottom style="thin">
        <color indexed="64"/>
      </bottom>
      <diagonal/>
    </border>
    <border>
      <left style="thin">
        <color indexed="22"/>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top style="thin">
        <color indexed="22"/>
      </top>
      <bottom/>
      <diagonal/>
    </border>
    <border>
      <left style="thin">
        <color indexed="64"/>
      </left>
      <right/>
      <top style="thin">
        <color indexed="64"/>
      </top>
      <bottom style="thin">
        <color indexed="22"/>
      </bottom>
      <diagonal/>
    </border>
    <border>
      <left style="thin">
        <color indexed="22"/>
      </left>
      <right style="thin">
        <color indexed="22"/>
      </right>
      <top/>
      <bottom/>
      <diagonal/>
    </border>
    <border>
      <left style="thin">
        <color indexed="64"/>
      </left>
      <right style="thin">
        <color indexed="22"/>
      </right>
      <top style="thin">
        <color indexed="22"/>
      </top>
      <bottom/>
      <diagonal/>
    </border>
    <border>
      <left/>
      <right style="thin">
        <color indexed="64"/>
      </right>
      <top/>
      <bottom style="thin">
        <color indexed="64"/>
      </bottom>
      <diagonal/>
    </border>
    <border>
      <left/>
      <right style="thin">
        <color indexed="64"/>
      </right>
      <top style="thin">
        <color indexed="22"/>
      </top>
      <bottom/>
      <diagonal/>
    </border>
    <border>
      <left/>
      <right style="thin">
        <color indexed="22"/>
      </right>
      <top style="thin">
        <color indexed="22"/>
      </top>
      <bottom/>
      <diagonal/>
    </border>
    <border>
      <left style="thin">
        <color indexed="22"/>
      </left>
      <right style="thin">
        <color indexed="22"/>
      </right>
      <top style="thin">
        <color indexed="22"/>
      </top>
      <bottom style="thin">
        <color indexed="64"/>
      </bottom>
      <diagonal/>
    </border>
    <border>
      <left/>
      <right/>
      <top/>
      <bottom style="thin">
        <color indexed="22"/>
      </bottom>
      <diagonal/>
    </border>
    <border>
      <left style="thin">
        <color indexed="22"/>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22"/>
      </bottom>
      <diagonal/>
    </border>
    <border>
      <left/>
      <right style="thin">
        <color indexed="64"/>
      </right>
      <top style="thin">
        <color indexed="64"/>
      </top>
      <bottom/>
      <diagonal/>
    </border>
    <border>
      <left style="thin">
        <color indexed="22"/>
      </left>
      <right style="thin">
        <color indexed="64"/>
      </right>
      <top style="thin">
        <color indexed="64"/>
      </top>
      <bottom style="thin">
        <color indexed="64"/>
      </bottom>
      <diagonal/>
    </border>
    <border>
      <left/>
      <right style="thin">
        <color indexed="64"/>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style="thin">
        <color indexed="22"/>
      </left>
      <right style="thin">
        <color indexed="64"/>
      </right>
      <top/>
      <bottom/>
      <diagonal/>
    </border>
    <border>
      <left/>
      <right style="thin">
        <color indexed="22"/>
      </right>
      <top style="thin">
        <color indexed="64"/>
      </top>
      <bottom style="thin">
        <color indexed="22"/>
      </bottom>
      <diagonal/>
    </border>
    <border>
      <left/>
      <right style="thin">
        <color indexed="22"/>
      </right>
      <top style="thin">
        <color indexed="22"/>
      </top>
      <bottom style="thin">
        <color indexed="64"/>
      </bottom>
      <diagonal/>
    </border>
    <border>
      <left style="thin">
        <color indexed="22"/>
      </left>
      <right/>
      <top/>
      <bottom style="thin">
        <color indexed="22"/>
      </bottom>
      <diagonal/>
    </border>
    <border>
      <left style="thin">
        <color indexed="22"/>
      </left>
      <right/>
      <top style="thin">
        <color indexed="64"/>
      </top>
      <bottom style="thin">
        <color indexed="22"/>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22"/>
      </right>
      <top/>
      <bottom/>
      <diagonal/>
    </border>
    <border>
      <left/>
      <right style="thin">
        <color indexed="64"/>
      </right>
      <top style="thin">
        <color indexed="64"/>
      </top>
      <bottom style="thin">
        <color indexed="22"/>
      </bottom>
      <diagonal/>
    </border>
    <border>
      <left style="thin">
        <color indexed="22"/>
      </left>
      <right/>
      <top/>
      <bottom style="thin">
        <color indexed="64"/>
      </bottom>
      <diagonal/>
    </border>
    <border>
      <left/>
      <right style="thin">
        <color indexed="22"/>
      </right>
      <top/>
      <bottom style="thin">
        <color indexed="64"/>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bottom style="thin">
        <color indexed="64"/>
      </bottom>
      <diagonal/>
    </border>
    <border>
      <left style="thin">
        <color indexed="22"/>
      </left>
      <right style="thin">
        <color indexed="64"/>
      </right>
      <top/>
      <bottom style="thin">
        <color indexed="64"/>
      </bottom>
      <diagonal/>
    </border>
    <border>
      <left style="thin">
        <color indexed="64"/>
      </left>
      <right style="thin">
        <color indexed="22"/>
      </right>
      <top style="thin">
        <color indexed="64"/>
      </top>
      <bottom/>
      <diagonal/>
    </border>
    <border>
      <left style="thin">
        <color indexed="22"/>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22"/>
      </left>
      <right/>
      <top style="thin">
        <color indexed="22"/>
      </top>
      <bottom/>
      <diagonal/>
    </border>
    <border>
      <left style="thin">
        <color indexed="64"/>
      </left>
      <right style="thin">
        <color indexed="22"/>
      </right>
      <top/>
      <bottom/>
      <diagonal/>
    </border>
    <border>
      <left style="thin">
        <color indexed="22"/>
      </left>
      <right/>
      <top/>
      <bottom/>
      <diagonal/>
    </border>
  </borders>
  <cellStyleXfs count="2">
    <xf numFmtId="0" fontId="0" fillId="0" borderId="0"/>
    <xf numFmtId="0" fontId="13" fillId="0" borderId="0" applyNumberFormat="0" applyFill="0" applyBorder="0" applyAlignment="0" applyProtection="0"/>
  </cellStyleXfs>
  <cellXfs count="316">
    <xf numFmtId="0" fontId="0" fillId="0" borderId="0" xfId="0"/>
    <xf numFmtId="0" fontId="2" fillId="0" borderId="0" xfId="0" applyFont="1" applyBorder="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3" xfId="0" applyFont="1" applyBorder="1" applyAlignment="1">
      <alignment vertical="center"/>
    </xf>
    <xf numFmtId="164" fontId="2" fillId="0" borderId="1" xfId="0" applyNumberFormat="1" applyFont="1" applyBorder="1" applyAlignment="1">
      <alignment horizontal="centerContinuous" vertical="center"/>
    </xf>
    <xf numFmtId="164" fontId="1" fillId="0" borderId="1" xfId="0" applyNumberFormat="1" applyFont="1" applyBorder="1" applyAlignment="1">
      <alignment horizontal="left" vertical="center"/>
    </xf>
    <xf numFmtId="4" fontId="1"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165" fontId="2" fillId="0" borderId="1" xfId="0" applyNumberFormat="1" applyFont="1" applyBorder="1" applyAlignment="1">
      <alignment vertical="center"/>
    </xf>
    <xf numFmtId="0" fontId="5" fillId="0" borderId="1" xfId="0" applyFont="1" applyBorder="1" applyAlignment="1">
      <alignment vertical="center"/>
    </xf>
    <xf numFmtId="0" fontId="6" fillId="0" borderId="1" xfId="0" applyFont="1" applyBorder="1" applyAlignment="1">
      <alignment vertical="center"/>
    </xf>
    <xf numFmtId="4" fontId="1" fillId="2" borderId="1" xfId="0" applyNumberFormat="1" applyFont="1" applyFill="1" applyBorder="1" applyAlignment="1">
      <alignment horizontal="center" vertical="center"/>
    </xf>
    <xf numFmtId="164" fontId="1" fillId="0" borderId="4" xfId="0" applyNumberFormat="1"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164" fontId="1" fillId="0" borderId="1" xfId="0" applyNumberFormat="1" applyFont="1" applyFill="1" applyBorder="1" applyAlignment="1">
      <alignment horizontal="left" vertical="center"/>
    </xf>
    <xf numFmtId="4" fontId="2" fillId="0" borderId="1" xfId="0" applyNumberFormat="1" applyFont="1" applyFill="1" applyBorder="1" applyAlignment="1">
      <alignment horizontal="center" vertical="center"/>
    </xf>
    <xf numFmtId="165" fontId="2" fillId="0" borderId="4" xfId="0" applyNumberFormat="1" applyFont="1" applyBorder="1" applyAlignment="1">
      <alignment vertical="center"/>
    </xf>
    <xf numFmtId="4" fontId="2" fillId="0" borderId="4" xfId="0" applyNumberFormat="1" applyFont="1" applyBorder="1" applyAlignment="1">
      <alignment horizontal="center" vertical="center"/>
    </xf>
    <xf numFmtId="4" fontId="1" fillId="0" borderId="1" xfId="0" applyNumberFormat="1" applyFont="1" applyFill="1" applyBorder="1" applyAlignment="1">
      <alignment horizontal="center" vertical="center"/>
    </xf>
    <xf numFmtId="0" fontId="1" fillId="0" borderId="6" xfId="0" applyFont="1" applyBorder="1" applyAlignment="1">
      <alignment horizontal="left" vertical="center"/>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4" fontId="1" fillId="2" borderId="1" xfId="0" applyNumberFormat="1" applyFont="1" applyFill="1" applyBorder="1" applyAlignment="1">
      <alignment horizontal="center" vertical="center" wrapText="1"/>
    </xf>
    <xf numFmtId="0" fontId="6" fillId="0" borderId="3"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wrapText="1"/>
    </xf>
    <xf numFmtId="0" fontId="2" fillId="0" borderId="1" xfId="0" applyFont="1" applyFill="1" applyBorder="1" applyAlignment="1">
      <alignment vertical="center"/>
    </xf>
    <xf numFmtId="0" fontId="1" fillId="2" borderId="1" xfId="0" applyFont="1" applyFill="1" applyBorder="1" applyAlignment="1">
      <alignment horizontal="center" vertical="center"/>
    </xf>
    <xf numFmtId="4" fontId="1"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1" fillId="0" borderId="7" xfId="0" applyFont="1" applyBorder="1" applyAlignment="1">
      <alignment horizontal="left" vertical="center" wrapText="1"/>
    </xf>
    <xf numFmtId="4" fontId="1" fillId="2" borderId="4" xfId="0" applyNumberFormat="1" applyFont="1" applyFill="1" applyBorder="1" applyAlignment="1">
      <alignment horizontal="center" vertical="center" wrapText="1"/>
    </xf>
    <xf numFmtId="0" fontId="1" fillId="0" borderId="6" xfId="0" applyFont="1" applyBorder="1" applyAlignment="1">
      <alignment horizontal="left" vertical="center" wrapText="1"/>
    </xf>
    <xf numFmtId="4" fontId="1" fillId="2" borderId="1" xfId="0" quotePrefix="1" applyNumberFormat="1" applyFont="1" applyFill="1" applyBorder="1" applyAlignment="1">
      <alignment horizontal="center" vertical="center"/>
    </xf>
    <xf numFmtId="2" fontId="1" fillId="2" borderId="1" xfId="0" applyNumberFormat="1" applyFont="1" applyFill="1" applyBorder="1" applyAlignment="1">
      <alignment horizontal="center" vertical="center"/>
    </xf>
    <xf numFmtId="164" fontId="1" fillId="0" borderId="9" xfId="0" applyNumberFormat="1" applyFont="1" applyBorder="1" applyAlignment="1">
      <alignment horizontal="left" vertical="center"/>
    </xf>
    <xf numFmtId="0" fontId="2" fillId="0" borderId="10" xfId="0" applyFont="1" applyBorder="1" applyAlignment="1">
      <alignment vertical="center"/>
    </xf>
    <xf numFmtId="0" fontId="5" fillId="0" borderId="11" xfId="0" applyFont="1" applyBorder="1" applyAlignment="1">
      <alignment vertical="center"/>
    </xf>
    <xf numFmtId="165" fontId="2" fillId="0" borderId="1" xfId="0" applyNumberFormat="1" applyFont="1" applyFill="1" applyBorder="1" applyAlignment="1">
      <alignment vertical="center"/>
    </xf>
    <xf numFmtId="4" fontId="2" fillId="0" borderId="9" xfId="0" applyNumberFormat="1" applyFont="1" applyBorder="1" applyAlignment="1">
      <alignment horizontal="center" vertical="center"/>
    </xf>
    <xf numFmtId="0" fontId="2" fillId="0" borderId="7" xfId="0" applyFont="1" applyBorder="1" applyAlignment="1">
      <alignment vertical="center"/>
    </xf>
    <xf numFmtId="0" fontId="2" fillId="0" borderId="13" xfId="0" applyFont="1" applyBorder="1" applyAlignment="1">
      <alignment vertical="center"/>
    </xf>
    <xf numFmtId="0" fontId="1" fillId="0" borderId="13" xfId="0" applyFont="1" applyBorder="1" applyAlignment="1">
      <alignment horizontal="center" vertical="center"/>
    </xf>
    <xf numFmtId="0" fontId="7" fillId="0" borderId="2" xfId="0" applyFont="1" applyBorder="1" applyAlignment="1">
      <alignment horizontal="left" vertical="center" wrapText="1"/>
    </xf>
    <xf numFmtId="2" fontId="1" fillId="0" borderId="1" xfId="0" applyNumberFormat="1" applyFont="1" applyFill="1" applyBorder="1" applyAlignment="1">
      <alignment horizontal="center" vertical="center"/>
    </xf>
    <xf numFmtId="0" fontId="6" fillId="0" borderId="1" xfId="0" applyFont="1" applyFill="1" applyBorder="1" applyAlignment="1">
      <alignment vertical="center"/>
    </xf>
    <xf numFmtId="0" fontId="1" fillId="2" borderId="1" xfId="0" quotePrefix="1" applyFont="1" applyFill="1" applyBorder="1" applyAlignment="1">
      <alignment horizontal="center" vertical="center"/>
    </xf>
    <xf numFmtId="0" fontId="1" fillId="0" borderId="4" xfId="0" applyFont="1" applyBorder="1" applyAlignment="1">
      <alignment horizontal="center" vertical="top" wrapText="1"/>
    </xf>
    <xf numFmtId="0" fontId="1" fillId="0" borderId="13" xfId="0" applyFont="1" applyBorder="1" applyAlignment="1">
      <alignment horizontal="center" vertical="top" wrapText="1"/>
    </xf>
    <xf numFmtId="164" fontId="2" fillId="0" borderId="8" xfId="0" applyNumberFormat="1" applyFont="1" applyBorder="1" applyAlignment="1">
      <alignment horizontal="centerContinuous" vertical="center"/>
    </xf>
    <xf numFmtId="164" fontId="1" fillId="0" borderId="13" xfId="0" applyNumberFormat="1" applyFont="1" applyBorder="1" applyAlignment="1">
      <alignment horizontal="left" vertical="center"/>
    </xf>
    <xf numFmtId="4" fontId="1" fillId="0" borderId="13" xfId="0" applyNumberFormat="1" applyFont="1" applyBorder="1" applyAlignment="1">
      <alignment horizontal="center" vertical="center"/>
    </xf>
    <xf numFmtId="4" fontId="2" fillId="0" borderId="13" xfId="0" applyNumberFormat="1" applyFont="1" applyBorder="1" applyAlignment="1">
      <alignment horizontal="center" vertical="center"/>
    </xf>
    <xf numFmtId="165" fontId="2" fillId="0" borderId="13" xfId="0" applyNumberFormat="1"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5" fillId="0" borderId="9" xfId="0" applyFont="1" applyBorder="1" applyAlignment="1">
      <alignment vertical="center"/>
    </xf>
    <xf numFmtId="4" fontId="1" fillId="0" borderId="9" xfId="0" applyNumberFormat="1" applyFont="1" applyFill="1" applyBorder="1" applyAlignment="1">
      <alignment horizontal="center" vertical="center"/>
    </xf>
    <xf numFmtId="4" fontId="2" fillId="0" borderId="9" xfId="0" applyNumberFormat="1" applyFont="1" applyFill="1" applyBorder="1" applyAlignment="1">
      <alignment horizontal="center" vertical="center"/>
    </xf>
    <xf numFmtId="165" fontId="2" fillId="0" borderId="9" xfId="0" applyNumberFormat="1" applyFont="1" applyFill="1" applyBorder="1" applyAlignment="1">
      <alignment vertical="center"/>
    </xf>
    <xf numFmtId="0" fontId="6" fillId="0" borderId="16" xfId="0" applyFont="1" applyBorder="1" applyAlignment="1"/>
    <xf numFmtId="0" fontId="0" fillId="0" borderId="16" xfId="0" applyBorder="1"/>
    <xf numFmtId="0" fontId="2" fillId="0" borderId="16" xfId="0" applyFont="1" applyBorder="1" applyAlignment="1">
      <alignment vertical="center"/>
    </xf>
    <xf numFmtId="165" fontId="2" fillId="0" borderId="16" xfId="0" applyNumberFormat="1" applyFont="1" applyBorder="1" applyAlignment="1">
      <alignment vertical="center"/>
    </xf>
    <xf numFmtId="0" fontId="0" fillId="0" borderId="9" xfId="0" applyBorder="1" applyAlignment="1">
      <alignment vertical="center" wrapText="1"/>
    </xf>
    <xf numFmtId="0" fontId="7" fillId="0" borderId="9" xfId="0" applyFont="1" applyBorder="1" applyAlignment="1">
      <alignment vertical="center" wrapText="1"/>
    </xf>
    <xf numFmtId="0" fontId="0" fillId="0" borderId="9" xfId="0" applyBorder="1" applyAlignment="1">
      <alignment vertical="center"/>
    </xf>
    <xf numFmtId="0" fontId="2" fillId="0" borderId="9" xfId="0" applyFont="1" applyBorder="1" applyAlignment="1">
      <alignment vertical="center" wrapText="1"/>
    </xf>
    <xf numFmtId="0" fontId="5" fillId="0" borderId="9" xfId="0" applyFont="1" applyBorder="1" applyAlignment="1">
      <alignment vertical="center" wrapText="1"/>
    </xf>
    <xf numFmtId="0" fontId="2" fillId="0" borderId="18" xfId="0" applyFont="1" applyBorder="1" applyAlignment="1">
      <alignment vertical="center"/>
    </xf>
    <xf numFmtId="0" fontId="2" fillId="0" borderId="19"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2" fillId="0" borderId="0" xfId="0" applyFont="1" applyBorder="1" applyAlignment="1">
      <alignment horizontal="right" vertical="center" wrapText="1"/>
    </xf>
    <xf numFmtId="0" fontId="2" fillId="0" borderId="0" xfId="0" applyFont="1" applyBorder="1" applyAlignment="1">
      <alignment horizontal="right" vertical="center"/>
    </xf>
    <xf numFmtId="0" fontId="7" fillId="0" borderId="20" xfId="0" applyFont="1" applyBorder="1" applyAlignment="1">
      <alignment horizontal="left" vertical="center"/>
    </xf>
    <xf numFmtId="4" fontId="2" fillId="0" borderId="21" xfId="0" applyNumberFormat="1" applyFont="1" applyBorder="1" applyAlignment="1">
      <alignment horizontal="center" vertical="center"/>
    </xf>
    <xf numFmtId="0" fontId="1" fillId="0" borderId="1" xfId="0" applyFont="1" applyFill="1" applyBorder="1" applyAlignment="1">
      <alignment horizontal="center" vertical="center"/>
    </xf>
    <xf numFmtId="0" fontId="7" fillId="0" borderId="3" xfId="0" applyFont="1" applyBorder="1" applyAlignment="1">
      <alignment horizontal="left" vertical="center"/>
    </xf>
    <xf numFmtId="0" fontId="2" fillId="0" borderId="22" xfId="0" applyFont="1" applyBorder="1" applyAlignment="1">
      <alignment vertical="center"/>
    </xf>
    <xf numFmtId="0" fontId="1" fillId="3" borderId="24" xfId="0" applyFont="1" applyFill="1" applyBorder="1" applyAlignment="1">
      <alignment vertical="center"/>
    </xf>
    <xf numFmtId="0" fontId="0" fillId="0" borderId="25" xfId="0"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7" fillId="0" borderId="18" xfId="0" applyFont="1" applyBorder="1" applyAlignment="1">
      <alignment horizontal="left" vertical="center" wrapText="1"/>
    </xf>
    <xf numFmtId="0" fontId="7" fillId="0" borderId="28" xfId="0" applyFont="1" applyBorder="1" applyAlignment="1">
      <alignment vertical="top" wrapText="1"/>
    </xf>
    <xf numFmtId="0" fontId="2" fillId="0" borderId="1" xfId="0" applyFont="1" applyBorder="1" applyAlignment="1">
      <alignment horizontal="left" vertical="center"/>
    </xf>
    <xf numFmtId="0" fontId="7" fillId="0" borderId="10" xfId="0" applyFont="1" applyBorder="1" applyAlignment="1">
      <alignment vertical="top" wrapText="1"/>
    </xf>
    <xf numFmtId="0" fontId="2" fillId="0" borderId="9" xfId="0" applyFont="1" applyBorder="1" applyAlignment="1">
      <alignment vertical="center"/>
    </xf>
    <xf numFmtId="4" fontId="1" fillId="0" borderId="9" xfId="0" applyNumberFormat="1" applyFont="1" applyBorder="1" applyAlignment="1">
      <alignment horizontal="center" vertical="center"/>
    </xf>
    <xf numFmtId="165" fontId="2" fillId="0" borderId="9" xfId="0" applyNumberFormat="1" applyFont="1" applyBorder="1" applyAlignment="1">
      <alignment vertical="center"/>
    </xf>
    <xf numFmtId="4" fontId="2" fillId="0" borderId="11" xfId="0" applyNumberFormat="1" applyFont="1" applyBorder="1" applyAlignment="1">
      <alignment horizontal="center" vertical="center"/>
    </xf>
    <xf numFmtId="0" fontId="3" fillId="0" borderId="9" xfId="0" applyFont="1" applyBorder="1" applyAlignment="1">
      <alignment horizontal="center" vertical="center" wrapText="1"/>
    </xf>
    <xf numFmtId="4" fontId="1" fillId="2" borderId="11" xfId="0" applyNumberFormat="1" applyFont="1" applyFill="1" applyBorder="1" applyAlignment="1">
      <alignment horizontal="center" vertical="center"/>
    </xf>
    <xf numFmtId="0" fontId="0" fillId="0" borderId="0" xfId="0" applyFill="1" applyBorder="1"/>
    <xf numFmtId="0" fontId="0" fillId="0" borderId="0" xfId="0" applyFill="1"/>
    <xf numFmtId="0" fontId="5" fillId="0" borderId="0" xfId="0" applyFont="1" applyFill="1" applyBorder="1" applyAlignment="1">
      <alignment vertical="center"/>
    </xf>
    <xf numFmtId="164" fontId="1" fillId="0" borderId="0" xfId="0" applyNumberFormat="1" applyFont="1" applyFill="1" applyBorder="1" applyAlignment="1">
      <alignment horizontal="left" vertical="center"/>
    </xf>
    <xf numFmtId="4" fontId="1" fillId="0" borderId="0" xfId="0" applyNumberFormat="1" applyFont="1" applyFill="1" applyBorder="1" applyAlignment="1">
      <alignment horizontal="center" vertical="center"/>
    </xf>
    <xf numFmtId="165" fontId="2" fillId="0" borderId="0" xfId="0" applyNumberFormat="1" applyFont="1" applyFill="1" applyBorder="1" applyAlignment="1">
      <alignment vertical="center"/>
    </xf>
    <xf numFmtId="0" fontId="2" fillId="0" borderId="0" xfId="0" applyFont="1" applyFill="1" applyBorder="1" applyAlignment="1">
      <alignment vertical="center"/>
    </xf>
    <xf numFmtId="4" fontId="2" fillId="0" borderId="0" xfId="0" applyNumberFormat="1" applyFont="1" applyFill="1" applyBorder="1" applyAlignment="1">
      <alignment horizontal="center" vertical="center"/>
    </xf>
    <xf numFmtId="4" fontId="1" fillId="0" borderId="30" xfId="0" applyNumberFormat="1" applyFont="1" applyFill="1" applyBorder="1" applyAlignment="1">
      <alignment horizontal="center" vertical="center"/>
    </xf>
    <xf numFmtId="0" fontId="7" fillId="0" borderId="3" xfId="0" applyFont="1" applyBorder="1" applyAlignment="1">
      <alignment vertical="center" wrapText="1"/>
    </xf>
    <xf numFmtId="0" fontId="1" fillId="0" borderId="11" xfId="0" applyFont="1" applyBorder="1" applyAlignment="1">
      <alignment vertical="center" wrapText="1"/>
    </xf>
    <xf numFmtId="0" fontId="1" fillId="0" borderId="11" xfId="0" applyFont="1" applyBorder="1" applyAlignment="1">
      <alignment horizontal="left" vertical="center" wrapText="1"/>
    </xf>
    <xf numFmtId="0" fontId="3" fillId="0" borderId="4" xfId="0" applyFont="1" applyBorder="1" applyAlignment="1">
      <alignment horizontal="center" vertical="center"/>
    </xf>
    <xf numFmtId="0" fontId="2" fillId="0" borderId="4" xfId="0" applyFont="1" applyBorder="1" applyAlignment="1">
      <alignment vertical="center"/>
    </xf>
    <xf numFmtId="0" fontId="1" fillId="0" borderId="5" xfId="0" applyFont="1" applyBorder="1" applyAlignment="1">
      <alignment vertical="center"/>
    </xf>
    <xf numFmtId="0" fontId="7" fillId="0" borderId="4" xfId="0" applyFont="1" applyBorder="1" applyAlignment="1">
      <alignment vertical="center" wrapText="1"/>
    </xf>
    <xf numFmtId="0" fontId="7" fillId="0" borderId="13" xfId="0" applyFont="1" applyBorder="1" applyAlignment="1">
      <alignment vertical="center" wrapText="1"/>
    </xf>
    <xf numFmtId="0" fontId="0" fillId="0" borderId="4" xfId="0" applyBorder="1" applyAlignment="1">
      <alignment vertical="center"/>
    </xf>
    <xf numFmtId="0" fontId="0" fillId="0" borderId="13" xfId="0" applyBorder="1" applyAlignment="1">
      <alignment vertical="center"/>
    </xf>
    <xf numFmtId="164" fontId="1" fillId="0" borderId="4" xfId="0" applyNumberFormat="1" applyFont="1" applyFill="1" applyBorder="1" applyAlignment="1">
      <alignment horizontal="left" vertical="center"/>
    </xf>
    <xf numFmtId="164" fontId="1" fillId="0" borderId="13" xfId="0" applyNumberFormat="1" applyFont="1" applyFill="1" applyBorder="1" applyAlignment="1">
      <alignment horizontal="left" vertical="center"/>
    </xf>
    <xf numFmtId="0" fontId="6" fillId="0" borderId="4"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5" xfId="0" applyFont="1" applyBorder="1" applyAlignment="1">
      <alignment vertical="center" wrapText="1"/>
    </xf>
    <xf numFmtId="0" fontId="7" fillId="0" borderId="14" xfId="0" applyFont="1" applyBorder="1" applyAlignment="1">
      <alignment vertical="center" wrapText="1"/>
    </xf>
    <xf numFmtId="4" fontId="2" fillId="0" borderId="31" xfId="0" applyNumberFormat="1" applyFont="1" applyBorder="1" applyAlignment="1">
      <alignment horizontal="center" vertical="center"/>
    </xf>
    <xf numFmtId="0" fontId="0" fillId="0" borderId="32" xfId="0" applyBorder="1" applyAlignment="1">
      <alignment vertical="center"/>
    </xf>
    <xf numFmtId="0" fontId="1" fillId="3" borderId="33" xfId="0" applyFont="1" applyFill="1" applyBorder="1" applyAlignment="1">
      <alignment vertical="center"/>
    </xf>
    <xf numFmtId="0" fontId="0" fillId="3" borderId="34" xfId="0" applyFill="1" applyBorder="1" applyAlignment="1">
      <alignment vertical="center"/>
    </xf>
    <xf numFmtId="0" fontId="0" fillId="3" borderId="35" xfId="0" applyFill="1" applyBorder="1" applyAlignment="1">
      <alignment vertical="center"/>
    </xf>
    <xf numFmtId="4" fontId="1" fillId="2" borderId="13" xfId="0" applyNumberFormat="1" applyFont="1" applyFill="1" applyBorder="1" applyAlignment="1">
      <alignment horizontal="center" vertical="center" wrapText="1"/>
    </xf>
    <xf numFmtId="0" fontId="0" fillId="3" borderId="36" xfId="0" applyFill="1" applyBorder="1" applyAlignment="1">
      <alignment vertical="center"/>
    </xf>
    <xf numFmtId="0" fontId="2" fillId="3" borderId="37" xfId="0" applyFont="1" applyFill="1" applyBorder="1" applyAlignment="1">
      <alignment vertical="center"/>
    </xf>
    <xf numFmtId="164" fontId="6" fillId="0" borderId="13" xfId="0" applyNumberFormat="1" applyFont="1" applyBorder="1" applyAlignment="1">
      <alignment horizontal="centerContinuous" vertical="center"/>
    </xf>
    <xf numFmtId="0" fontId="2" fillId="3" borderId="38" xfId="0" applyFont="1" applyFill="1" applyBorder="1" applyAlignment="1">
      <alignment vertical="center"/>
    </xf>
    <xf numFmtId="164" fontId="1" fillId="0" borderId="25" xfId="0" applyNumberFormat="1" applyFont="1" applyFill="1" applyBorder="1" applyAlignment="1">
      <alignment horizontal="left" vertical="center"/>
    </xf>
    <xf numFmtId="0" fontId="3" fillId="0" borderId="13" xfId="0" applyFont="1" applyBorder="1" applyAlignment="1">
      <alignment horizontal="center" vertical="center" wrapText="1"/>
    </xf>
    <xf numFmtId="0" fontId="6" fillId="0" borderId="25" xfId="0" applyFont="1" applyBorder="1" applyAlignment="1">
      <alignment vertical="center"/>
    </xf>
    <xf numFmtId="0" fontId="2" fillId="0" borderId="25" xfId="0" applyFont="1" applyBorder="1" applyAlignment="1">
      <alignment vertical="center"/>
    </xf>
    <xf numFmtId="0" fontId="2" fillId="0" borderId="39" xfId="0" applyFont="1" applyBorder="1" applyAlignment="1">
      <alignment horizontal="left" vertical="center"/>
    </xf>
    <xf numFmtId="0" fontId="1" fillId="0" borderId="2" xfId="0" applyFont="1" applyBorder="1" applyAlignment="1">
      <alignment vertical="center" wrapText="1"/>
    </xf>
    <xf numFmtId="0" fontId="1" fillId="0" borderId="2" xfId="0" applyFont="1" applyBorder="1" applyAlignment="1">
      <alignment horizontal="left" vertical="center" wrapText="1"/>
    </xf>
    <xf numFmtId="164" fontId="6" fillId="0" borderId="1" xfId="0" applyNumberFormat="1" applyFont="1" applyBorder="1" applyAlignment="1">
      <alignment horizontal="left" vertical="center"/>
    </xf>
    <xf numFmtId="0" fontId="1" fillId="0" borderId="11" xfId="0" applyFont="1" applyBorder="1" applyAlignment="1">
      <alignment horizontal="center" vertical="center"/>
    </xf>
    <xf numFmtId="4" fontId="1" fillId="2" borderId="11" xfId="0" quotePrefix="1" applyNumberFormat="1" applyFont="1" applyFill="1" applyBorder="1" applyAlignment="1">
      <alignment horizontal="center" vertical="center"/>
    </xf>
    <xf numFmtId="0" fontId="2" fillId="0" borderId="20" xfId="0" applyFont="1" applyBorder="1" applyAlignment="1">
      <alignment vertical="center"/>
    </xf>
    <xf numFmtId="0" fontId="6" fillId="0" borderId="42" xfId="0" applyFont="1" applyBorder="1" applyAlignment="1">
      <alignment vertical="center"/>
    </xf>
    <xf numFmtId="0" fontId="2" fillId="0" borderId="12" xfId="0" applyFont="1" applyBorder="1" applyAlignment="1">
      <alignment vertical="center"/>
    </xf>
    <xf numFmtId="0" fontId="7" fillId="0" borderId="39" xfId="0" applyFont="1" applyBorder="1" applyAlignment="1">
      <alignment vertical="center" wrapText="1"/>
    </xf>
    <xf numFmtId="164" fontId="2" fillId="0" borderId="21"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11" xfId="0" applyNumberFormat="1" applyFont="1" applyBorder="1" applyAlignment="1">
      <alignment horizontal="center" vertical="center"/>
    </xf>
    <xf numFmtId="4" fontId="1" fillId="2" borderId="9" xfId="0" applyNumberFormat="1" applyFont="1" applyFill="1" applyBorder="1" applyAlignment="1">
      <alignment horizontal="center" vertical="center"/>
    </xf>
    <xf numFmtId="0" fontId="2" fillId="0" borderId="54" xfId="0" applyFont="1" applyBorder="1" applyAlignment="1">
      <alignment vertical="center"/>
    </xf>
    <xf numFmtId="0" fontId="2" fillId="0" borderId="55" xfId="0" applyFont="1" applyBorder="1" applyAlignment="1">
      <alignment vertical="center"/>
    </xf>
    <xf numFmtId="0" fontId="2" fillId="0" borderId="17" xfId="0" applyFont="1" applyBorder="1" applyAlignment="1">
      <alignment vertical="center"/>
    </xf>
    <xf numFmtId="0" fontId="2" fillId="3" borderId="56" xfId="0" applyFont="1" applyFill="1" applyBorder="1" applyAlignment="1">
      <alignment vertical="center"/>
    </xf>
    <xf numFmtId="0" fontId="7" fillId="0" borderId="17" xfId="0" applyFont="1" applyBorder="1" applyAlignment="1">
      <alignment vertical="center" wrapText="1"/>
    </xf>
    <xf numFmtId="0" fontId="13" fillId="0" borderId="0" xfId="1"/>
    <xf numFmtId="0" fontId="2" fillId="0" borderId="57" xfId="0" applyFont="1" applyBorder="1" applyAlignment="1">
      <alignment vertical="center"/>
    </xf>
    <xf numFmtId="0" fontId="2" fillId="0" borderId="49" xfId="0" applyFont="1" applyBorder="1" applyAlignment="1">
      <alignment vertical="center"/>
    </xf>
    <xf numFmtId="0" fontId="3" fillId="0" borderId="1" xfId="0" applyFont="1" applyFill="1" applyBorder="1" applyAlignment="1">
      <alignment horizontal="center" vertical="center" wrapText="1"/>
    </xf>
    <xf numFmtId="4" fontId="1" fillId="0" borderId="1" xfId="0" quotePrefix="1" applyNumberFormat="1" applyFont="1" applyFill="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2" fillId="0" borderId="23" xfId="0" applyFont="1" applyBorder="1" applyAlignment="1">
      <alignment vertical="center"/>
    </xf>
    <xf numFmtId="0" fontId="5" fillId="0" borderId="62" xfId="0" applyFont="1" applyBorder="1" applyAlignment="1">
      <alignment vertical="center" wrapText="1"/>
    </xf>
    <xf numFmtId="164" fontId="1" fillId="0" borderId="16" xfId="0" applyNumberFormat="1" applyFont="1" applyFill="1" applyBorder="1" applyAlignment="1">
      <alignment horizontal="left" vertical="center"/>
    </xf>
    <xf numFmtId="0" fontId="2" fillId="0" borderId="28" xfId="0" applyFont="1" applyBorder="1" applyAlignment="1">
      <alignment vertical="center"/>
    </xf>
    <xf numFmtId="0" fontId="1" fillId="0" borderId="16" xfId="0" applyFont="1" applyFill="1" applyBorder="1" applyAlignment="1">
      <alignment horizontal="center" vertical="center"/>
    </xf>
    <xf numFmtId="0" fontId="2" fillId="0" borderId="16" xfId="0" applyFont="1" applyFill="1" applyBorder="1" applyAlignment="1">
      <alignment vertical="center"/>
    </xf>
    <xf numFmtId="0" fontId="1" fillId="0" borderId="16" xfId="0" quotePrefix="1" applyFont="1" applyFill="1" applyBorder="1" applyAlignment="1">
      <alignment horizontal="center" vertical="center"/>
    </xf>
    <xf numFmtId="0" fontId="1" fillId="0" borderId="29" xfId="0" quotePrefix="1" applyFont="1" applyFill="1" applyBorder="1" applyAlignment="1">
      <alignment horizontal="center" vertical="center"/>
    </xf>
    <xf numFmtId="2" fontId="1" fillId="2" borderId="16" xfId="0" applyNumberFormat="1" applyFont="1" applyFill="1" applyBorder="1" applyAlignment="1">
      <alignment horizontal="center" vertical="center"/>
    </xf>
    <xf numFmtId="0" fontId="15"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3" xfId="0" applyFont="1" applyBorder="1" applyAlignment="1">
      <alignment horizontal="left" vertical="center" wrapText="1"/>
    </xf>
    <xf numFmtId="0" fontId="1" fillId="0" borderId="29" xfId="0" applyFont="1" applyBorder="1" applyAlignment="1">
      <alignment horizontal="left" vertical="center" wrapText="1"/>
    </xf>
    <xf numFmtId="0" fontId="1" fillId="3" borderId="33" xfId="0" applyFont="1" applyFill="1" applyBorder="1" applyAlignment="1">
      <alignment vertical="center"/>
    </xf>
    <xf numFmtId="164" fontId="2" fillId="0" borderId="1" xfId="0" applyNumberFormat="1" applyFont="1" applyBorder="1" applyAlignment="1">
      <alignment horizontal="center" vertical="center"/>
    </xf>
    <xf numFmtId="0" fontId="2" fillId="0" borderId="2" xfId="0" applyFont="1" applyFill="1" applyBorder="1" applyAlignment="1">
      <alignment vertical="center"/>
    </xf>
    <xf numFmtId="0" fontId="5" fillId="0" borderId="1" xfId="0" applyFont="1" applyFill="1" applyBorder="1" applyAlignment="1">
      <alignment vertical="center"/>
    </xf>
    <xf numFmtId="0" fontId="2" fillId="0" borderId="3" xfId="0" applyFont="1" applyFill="1" applyBorder="1" applyAlignment="1">
      <alignment vertical="center"/>
    </xf>
    <xf numFmtId="0" fontId="2" fillId="0" borderId="47" xfId="0" applyFont="1" applyBorder="1" applyAlignment="1">
      <alignment vertical="center"/>
    </xf>
    <xf numFmtId="0" fontId="2" fillId="0" borderId="56" xfId="0" applyFont="1" applyBorder="1" applyAlignment="1">
      <alignment vertical="center"/>
    </xf>
    <xf numFmtId="0" fontId="5" fillId="0" borderId="0" xfId="0" applyFont="1" applyBorder="1" applyAlignment="1">
      <alignment vertical="center" wrapText="1"/>
    </xf>
    <xf numFmtId="2" fontId="1" fillId="2" borderId="0" xfId="0" applyNumberFormat="1" applyFont="1" applyFill="1" applyBorder="1" applyAlignment="1">
      <alignment horizontal="center" vertical="center"/>
    </xf>
    <xf numFmtId="0" fontId="1" fillId="2" borderId="0" xfId="0" quotePrefix="1" applyFont="1" applyFill="1" applyBorder="1" applyAlignment="1">
      <alignment horizontal="center" vertical="center"/>
    </xf>
    <xf numFmtId="0" fontId="2" fillId="0" borderId="63" xfId="0" applyFont="1" applyBorder="1" applyAlignment="1">
      <alignment vertical="center"/>
    </xf>
    <xf numFmtId="164" fontId="6" fillId="0" borderId="64"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50" xfId="0" applyNumberFormat="1" applyFont="1" applyBorder="1" applyAlignment="1">
      <alignment horizontal="center" vertical="center"/>
    </xf>
    <xf numFmtId="0" fontId="7" fillId="0" borderId="7" xfId="0" applyFont="1" applyBorder="1" applyAlignment="1">
      <alignment horizontal="left" vertical="center" wrapText="1"/>
    </xf>
    <xf numFmtId="0" fontId="2" fillId="0" borderId="8" xfId="0" applyFont="1" applyBorder="1" applyAlignment="1">
      <alignment vertical="center"/>
    </xf>
    <xf numFmtId="164" fontId="1" fillId="0" borderId="0" xfId="0" applyNumberFormat="1" applyFont="1" applyBorder="1" applyAlignment="1">
      <alignment horizontal="center" vertical="center"/>
    </xf>
    <xf numFmtId="0" fontId="11" fillId="0" borderId="9" xfId="0" applyFont="1" applyBorder="1" applyAlignment="1"/>
    <xf numFmtId="0" fontId="11" fillId="0" borderId="11" xfId="0" applyFont="1" applyBorder="1" applyAlignment="1"/>
    <xf numFmtId="0" fontId="5" fillId="0" borderId="1" xfId="0" applyFont="1" applyBorder="1" applyAlignment="1">
      <alignment horizontal="left" vertical="center" wrapText="1"/>
    </xf>
    <xf numFmtId="0" fontId="2" fillId="0" borderId="1" xfId="0" applyFont="1" applyBorder="1" applyAlignment="1">
      <alignment horizontal="left" vertical="center" wrapText="1"/>
    </xf>
    <xf numFmtId="0" fontId="6" fillId="0" borderId="21" xfId="0" applyFont="1" applyBorder="1" applyAlignment="1"/>
    <xf numFmtId="0" fontId="6" fillId="0" borderId="9" xfId="0" applyFont="1" applyBorder="1" applyAlignment="1"/>
    <xf numFmtId="0" fontId="6" fillId="0" borderId="11" xfId="0" applyFont="1" applyBorder="1" applyAlignment="1"/>
    <xf numFmtId="0" fontId="5" fillId="0" borderId="21"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166" fontId="1" fillId="2" borderId="21" xfId="0" applyNumberFormat="1" applyFont="1" applyFill="1" applyBorder="1" applyAlignment="1">
      <alignment horizontal="center" vertical="center"/>
    </xf>
    <xf numFmtId="166" fontId="1" fillId="2" borderId="9" xfId="0" applyNumberFormat="1" applyFont="1" applyFill="1" applyBorder="1" applyAlignment="1">
      <alignment horizontal="center" vertical="center"/>
    </xf>
    <xf numFmtId="166" fontId="1" fillId="2" borderId="11" xfId="0" applyNumberFormat="1" applyFont="1" applyFill="1" applyBorder="1" applyAlignment="1">
      <alignment horizontal="center" vertical="center"/>
    </xf>
    <xf numFmtId="0" fontId="6" fillId="0" borderId="21" xfId="0" applyFont="1" applyBorder="1"/>
    <xf numFmtId="0" fontId="6" fillId="0" borderId="9" xfId="0" applyFont="1" applyBorder="1"/>
    <xf numFmtId="0" fontId="6" fillId="0" borderId="11" xfId="0" applyFont="1" applyBorder="1"/>
    <xf numFmtId="0" fontId="1" fillId="0" borderId="7" xfId="0" applyFont="1" applyBorder="1" applyAlignment="1">
      <alignment horizontal="left" vertical="center"/>
    </xf>
    <xf numFmtId="0" fontId="1" fillId="0" borderId="31" xfId="0" applyFont="1" applyBorder="1" applyAlignment="1">
      <alignment horizontal="left" vertical="center"/>
    </xf>
    <xf numFmtId="0" fontId="1" fillId="0" borderId="8" xfId="0" applyFont="1" applyBorder="1" applyAlignment="1">
      <alignment horizontal="left" vertical="center"/>
    </xf>
    <xf numFmtId="164" fontId="2" fillId="0" borderId="21"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21" xfId="0" applyFont="1" applyBorder="1" applyAlignment="1">
      <alignment horizontal="left"/>
    </xf>
    <xf numFmtId="0" fontId="6" fillId="0" borderId="9" xfId="0" applyFont="1" applyBorder="1" applyAlignment="1">
      <alignment horizontal="left"/>
    </xf>
    <xf numFmtId="0" fontId="6" fillId="0" borderId="11" xfId="0" applyFont="1" applyBorder="1" applyAlignment="1">
      <alignment horizontal="left"/>
    </xf>
    <xf numFmtId="0" fontId="7" fillId="0" borderId="31" xfId="0" applyFont="1" applyBorder="1" applyAlignment="1">
      <alignment horizontal="left" vertical="center" wrapText="1"/>
    </xf>
    <xf numFmtId="164" fontId="2" fillId="0" borderId="40" xfId="0" applyNumberFormat="1" applyFont="1" applyBorder="1" applyAlignment="1">
      <alignment horizontal="center" vertical="center"/>
    </xf>
    <xf numFmtId="164" fontId="2" fillId="0" borderId="41" xfId="0" applyNumberFormat="1" applyFont="1" applyBorder="1" applyAlignment="1">
      <alignment horizontal="center" vertical="center"/>
    </xf>
    <xf numFmtId="164" fontId="2" fillId="0" borderId="44" xfId="0" applyNumberFormat="1" applyFont="1" applyBorder="1" applyAlignment="1">
      <alignment horizontal="center" vertical="center"/>
    </xf>
    <xf numFmtId="0" fontId="3" fillId="0" borderId="36" xfId="0" applyFont="1" applyBorder="1" applyAlignment="1">
      <alignment horizontal="center" vertical="center" wrapText="1"/>
    </xf>
    <xf numFmtId="0" fontId="3" fillId="0" borderId="43" xfId="0" applyFont="1" applyBorder="1" applyAlignment="1">
      <alignment horizontal="center" vertical="center" wrapText="1"/>
    </xf>
    <xf numFmtId="164" fontId="6" fillId="0" borderId="58" xfId="0" applyNumberFormat="1" applyFont="1" applyBorder="1" applyAlignment="1">
      <alignment horizontal="center" vertical="center"/>
    </xf>
    <xf numFmtId="164" fontId="6" fillId="0" borderId="34" xfId="0" applyNumberFormat="1" applyFont="1" applyBorder="1" applyAlignment="1">
      <alignment horizontal="center" vertical="center"/>
    </xf>
    <xf numFmtId="164" fontId="6" fillId="0" borderId="35" xfId="0" applyNumberFormat="1" applyFont="1" applyBorder="1" applyAlignment="1">
      <alignment horizontal="center" vertical="center"/>
    </xf>
    <xf numFmtId="0" fontId="5" fillId="0" borderId="46" xfId="0" applyFont="1" applyBorder="1" applyAlignment="1">
      <alignment horizontal="left" vertical="center" wrapText="1"/>
    </xf>
    <xf numFmtId="0" fontId="5" fillId="0" borderId="36" xfId="0" applyFont="1" applyBorder="1" applyAlignment="1">
      <alignment horizontal="left" vertical="center" wrapText="1"/>
    </xf>
    <xf numFmtId="0" fontId="0" fillId="0" borderId="36" xfId="0" applyBorder="1" applyAlignment="1">
      <alignment vertical="center"/>
    </xf>
    <xf numFmtId="0" fontId="0" fillId="0" borderId="43" xfId="0" applyBorder="1" applyAlignment="1">
      <alignment vertical="center"/>
    </xf>
    <xf numFmtId="164" fontId="6" fillId="0" borderId="40" xfId="0" applyNumberFormat="1" applyFont="1" applyBorder="1" applyAlignment="1">
      <alignment horizontal="center" vertical="center"/>
    </xf>
    <xf numFmtId="164" fontId="6" fillId="0" borderId="41" xfId="0" applyNumberFormat="1" applyFont="1" applyBorder="1" applyAlignment="1">
      <alignment horizontal="center" vertical="center"/>
    </xf>
    <xf numFmtId="0" fontId="7" fillId="0" borderId="9" xfId="0" applyFont="1" applyBorder="1" applyAlignment="1">
      <alignment horizontal="left" vertical="center" wrapText="1"/>
    </xf>
    <xf numFmtId="0" fontId="10" fillId="3" borderId="59" xfId="0" applyFont="1" applyFill="1" applyBorder="1" applyAlignment="1">
      <alignment horizontal="center" vertical="center" wrapText="1"/>
    </xf>
    <xf numFmtId="0" fontId="10" fillId="3" borderId="60" xfId="0" applyFont="1" applyFill="1" applyBorder="1" applyAlignment="1">
      <alignment horizontal="center" vertical="center"/>
    </xf>
    <xf numFmtId="0" fontId="10" fillId="3" borderId="61" xfId="0" applyFont="1" applyFill="1" applyBorder="1" applyAlignment="1">
      <alignment horizontal="center" vertical="center"/>
    </xf>
    <xf numFmtId="0" fontId="1" fillId="0" borderId="33" xfId="0" applyFont="1" applyFill="1" applyBorder="1" applyAlignment="1">
      <alignment vertical="center"/>
    </xf>
    <xf numFmtId="0" fontId="12" fillId="0" borderId="34" xfId="0" applyFont="1" applyFill="1" applyBorder="1" applyAlignment="1">
      <alignment vertical="center"/>
    </xf>
    <xf numFmtId="0" fontId="12" fillId="0" borderId="48" xfId="0" applyFont="1" applyFill="1" applyBorder="1" applyAlignment="1">
      <alignment vertical="center"/>
    </xf>
    <xf numFmtId="0" fontId="1" fillId="3" borderId="49" xfId="0" applyFont="1" applyFill="1" applyBorder="1" applyAlignment="1">
      <alignment vertical="center"/>
    </xf>
    <xf numFmtId="0" fontId="0" fillId="0" borderId="0" xfId="0" applyBorder="1" applyAlignment="1">
      <alignment vertical="center"/>
    </xf>
    <xf numFmtId="0" fontId="0" fillId="0" borderId="17" xfId="0" applyBorder="1" applyAlignment="1">
      <alignment vertical="center"/>
    </xf>
    <xf numFmtId="0" fontId="1" fillId="0" borderId="25" xfId="0" applyFont="1" applyBorder="1" applyAlignment="1">
      <alignment horizontal="center" vertical="center"/>
    </xf>
    <xf numFmtId="0" fontId="1" fillId="0" borderId="6" xfId="0" applyFont="1" applyBorder="1" applyAlignment="1">
      <alignment vertical="center" wrapText="1"/>
    </xf>
    <xf numFmtId="0" fontId="1" fillId="0" borderId="11" xfId="0" applyFont="1" applyBorder="1" applyAlignment="1">
      <alignment vertical="center" wrapText="1"/>
    </xf>
    <xf numFmtId="0" fontId="1" fillId="0" borderId="49" xfId="0" applyFont="1" applyFill="1" applyBorder="1" applyAlignment="1">
      <alignment vertical="center"/>
    </xf>
    <xf numFmtId="0" fontId="1" fillId="0" borderId="0" xfId="0" applyFont="1" applyFill="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0" borderId="34" xfId="0" applyFont="1" applyFill="1" applyBorder="1" applyAlignment="1">
      <alignment vertical="center"/>
    </xf>
    <xf numFmtId="0" fontId="1" fillId="0" borderId="48" xfId="0" applyFont="1" applyFill="1" applyBorder="1" applyAlignment="1">
      <alignment vertical="center"/>
    </xf>
    <xf numFmtId="0" fontId="3" fillId="0" borderId="1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3" fillId="0" borderId="13" xfId="0" applyFont="1" applyBorder="1" applyAlignment="1">
      <alignment horizontal="center" vertical="center"/>
    </xf>
    <xf numFmtId="0" fontId="7" fillId="0" borderId="21" xfId="0" applyFont="1" applyBorder="1" applyAlignment="1">
      <alignment vertical="top" wrapText="1"/>
    </xf>
    <xf numFmtId="0" fontId="7" fillId="0" borderId="9" xfId="0" applyFont="1" applyBorder="1" applyAlignment="1">
      <alignment vertical="top" wrapText="1"/>
    </xf>
    <xf numFmtId="0" fontId="7" fillId="0" borderId="11" xfId="0" applyFont="1" applyBorder="1" applyAlignment="1">
      <alignment vertical="top" wrapText="1"/>
    </xf>
    <xf numFmtId="0" fontId="1" fillId="0" borderId="47" xfId="0" applyFont="1" applyFill="1" applyBorder="1" applyAlignment="1">
      <alignment vertical="center"/>
    </xf>
    <xf numFmtId="0" fontId="1" fillId="0" borderId="27" xfId="0" applyFont="1" applyFill="1" applyBorder="1" applyAlignment="1">
      <alignment vertical="center"/>
    </xf>
    <xf numFmtId="0" fontId="0" fillId="0" borderId="21"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1" fillId="0" borderId="21"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4" fontId="1" fillId="2" borderId="21" xfId="0" quotePrefix="1" applyNumberFormat="1" applyFont="1" applyFill="1" applyBorder="1" applyAlignment="1">
      <alignment horizontal="center" vertical="center"/>
    </xf>
    <xf numFmtId="4" fontId="1" fillId="2" borderId="9" xfId="0" quotePrefix="1" applyNumberFormat="1" applyFont="1" applyFill="1" applyBorder="1" applyAlignment="1">
      <alignment horizontal="center" vertical="center"/>
    </xf>
    <xf numFmtId="4" fontId="1" fillId="2" borderId="11" xfId="0" quotePrefix="1" applyNumberFormat="1" applyFont="1" applyFill="1" applyBorder="1" applyAlignment="1">
      <alignment horizontal="center" vertical="center"/>
    </xf>
    <xf numFmtId="0" fontId="5" fillId="0" borderId="21"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1" fillId="0" borderId="24" xfId="0" applyFont="1" applyBorder="1" applyAlignment="1">
      <alignment horizontal="left" vertical="center" wrapText="1"/>
    </xf>
    <xf numFmtId="0" fontId="1" fillId="0" borderId="36" xfId="0" applyFont="1" applyBorder="1" applyAlignment="1">
      <alignment horizontal="left" vertical="center" wrapText="1"/>
    </xf>
    <xf numFmtId="0" fontId="1" fillId="0" borderId="43" xfId="0" applyFont="1" applyBorder="1" applyAlignment="1">
      <alignment horizontal="left" vertical="center" wrapText="1"/>
    </xf>
    <xf numFmtId="0" fontId="7" fillId="0" borderId="45" xfId="0" applyFont="1" applyBorder="1" applyAlignment="1">
      <alignment horizontal="left" vertical="center" wrapText="1"/>
    </xf>
    <xf numFmtId="0" fontId="1" fillId="3" borderId="24" xfId="0" applyFont="1" applyFill="1" applyBorder="1" applyAlignment="1">
      <alignment vertical="center"/>
    </xf>
    <xf numFmtId="0" fontId="0" fillId="0" borderId="51" xfId="0" applyBorder="1" applyAlignment="1">
      <alignment vertical="center"/>
    </xf>
    <xf numFmtId="0" fontId="1" fillId="0" borderId="6" xfId="0" applyFont="1" applyBorder="1" applyAlignment="1">
      <alignment horizontal="left" vertical="center" wrapText="1"/>
    </xf>
    <xf numFmtId="0" fontId="1" fillId="0" borderId="49" xfId="0" applyFont="1" applyBorder="1" applyAlignment="1">
      <alignment horizontal="left" vertical="center" wrapText="1"/>
    </xf>
    <xf numFmtId="0" fontId="1" fillId="0" borderId="50"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3" xfId="0" applyFont="1" applyBorder="1" applyAlignment="1">
      <alignment horizontal="left" vertical="center" wrapText="1"/>
    </xf>
    <xf numFmtId="0" fontId="0" fillId="0" borderId="29"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52" xfId="0" applyFont="1" applyBorder="1" applyAlignment="1">
      <alignment vertical="center"/>
    </xf>
    <xf numFmtId="0" fontId="2" fillId="0" borderId="47" xfId="0" applyFont="1" applyBorder="1" applyAlignment="1">
      <alignment vertical="center"/>
    </xf>
    <xf numFmtId="0" fontId="2" fillId="0" borderId="53" xfId="0" applyFont="1" applyBorder="1" applyAlignment="1">
      <alignment vertical="center"/>
    </xf>
    <xf numFmtId="0" fontId="7" fillId="0" borderId="52" xfId="0" applyFont="1" applyBorder="1" applyAlignment="1">
      <alignment horizontal="left" vertical="center"/>
    </xf>
    <xf numFmtId="0" fontId="7" fillId="0" borderId="47" xfId="0" applyFont="1" applyBorder="1" applyAlignment="1">
      <alignment horizontal="left" vertical="center"/>
    </xf>
    <xf numFmtId="0" fontId="7" fillId="0" borderId="53" xfId="0" applyFont="1" applyBorder="1" applyAlignment="1">
      <alignment horizontal="left" vertical="center"/>
    </xf>
    <xf numFmtId="164" fontId="2" fillId="0" borderId="47" xfId="0" applyNumberFormat="1" applyFont="1" applyBorder="1" applyAlignment="1">
      <alignment horizontal="center" vertical="center"/>
    </xf>
    <xf numFmtId="164" fontId="2" fillId="0" borderId="53" xfId="0" applyNumberFormat="1" applyFont="1" applyBorder="1" applyAlignment="1">
      <alignment horizontal="center" vertical="center"/>
    </xf>
    <xf numFmtId="164" fontId="6" fillId="0" borderId="44" xfId="0" applyNumberFormat="1" applyFont="1" applyBorder="1" applyAlignment="1">
      <alignment horizontal="center" vertical="center"/>
    </xf>
    <xf numFmtId="0" fontId="6" fillId="0" borderId="45" xfId="0" applyFont="1" applyBorder="1"/>
    <xf numFmtId="0" fontId="6" fillId="0" borderId="31" xfId="0" applyFont="1" applyBorder="1"/>
    <xf numFmtId="0" fontId="6" fillId="0" borderId="8" xfId="0" applyFont="1" applyBorder="1"/>
    <xf numFmtId="0" fontId="6" fillId="0" borderId="40" xfId="0" applyFont="1" applyBorder="1"/>
    <xf numFmtId="0" fontId="6" fillId="0" borderId="41" xfId="0" applyFont="1" applyBorder="1"/>
    <xf numFmtId="0" fontId="6" fillId="0" borderId="44" xfId="0" applyFont="1" applyBorder="1"/>
    <xf numFmtId="0" fontId="1" fillId="3" borderId="33" xfId="0" applyFont="1" applyFill="1" applyBorder="1" applyAlignment="1">
      <alignment vertical="center"/>
    </xf>
    <xf numFmtId="0" fontId="1" fillId="3" borderId="34" xfId="0" applyFont="1" applyFill="1" applyBorder="1" applyAlignment="1">
      <alignment vertical="center"/>
    </xf>
    <xf numFmtId="0" fontId="1" fillId="3" borderId="48" xfId="0" applyFont="1" applyFill="1" applyBorder="1" applyAlignment="1">
      <alignment vertical="center"/>
    </xf>
    <xf numFmtId="0" fontId="6" fillId="0" borderId="21"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21" xfId="0" applyFont="1" applyBorder="1" applyAlignment="1">
      <alignment horizontal="left"/>
    </xf>
    <xf numFmtId="0" fontId="2" fillId="0" borderId="21" xfId="0" applyFont="1" applyBorder="1" applyAlignment="1"/>
    <xf numFmtId="0" fontId="0" fillId="0" borderId="9" xfId="0" applyBorder="1"/>
    <xf numFmtId="0" fontId="0" fillId="0" borderId="11" xfId="0" applyBorder="1"/>
    <xf numFmtId="0" fontId="1" fillId="0" borderId="29" xfId="0" applyFont="1" applyBorder="1" applyAlignment="1">
      <alignment horizontal="left" vertical="center" wrapText="1"/>
    </xf>
  </cellXfs>
  <cellStyles count="2">
    <cellStyle name="Hyper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209550</xdr:colOff>
      <xdr:row>0</xdr:row>
      <xdr:rowOff>9525</xdr:rowOff>
    </xdr:from>
    <xdr:to>
      <xdr:col>10</xdr:col>
      <xdr:colOff>28575</xdr:colOff>
      <xdr:row>0</xdr:row>
      <xdr:rowOff>552450</xdr:rowOff>
    </xdr:to>
    <xdr:pic>
      <xdr:nvPicPr>
        <xdr:cNvPr id="1040"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9525"/>
          <a:ext cx="13525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7"/>
  <sheetViews>
    <sheetView tabSelected="1" view="pageLayout" zoomScaleNormal="125" workbookViewId="0"/>
  </sheetViews>
  <sheetFormatPr baseColWidth="10" defaultRowHeight="13.2" x14ac:dyDescent="0.25"/>
  <cols>
    <col min="1" max="1" width="1.44140625" style="1" customWidth="1"/>
    <col min="2" max="2" width="45.88671875" style="1" customWidth="1"/>
    <col min="3" max="3" width="0.88671875" style="1" customWidth="1"/>
    <col min="4" max="4" width="14" style="1" customWidth="1"/>
    <col min="5" max="5" width="0.88671875" style="1" customWidth="1"/>
    <col min="6" max="6" width="10.44140625" style="1" customWidth="1"/>
    <col min="7" max="7" width="0.88671875" style="1" customWidth="1"/>
    <col min="8" max="8" width="11.6640625" style="1" customWidth="1"/>
    <col min="9" max="9" width="0.88671875" style="1" customWidth="1"/>
    <col min="10" max="10" width="10.44140625" style="1" customWidth="1"/>
    <col min="11" max="11" width="0.6640625" style="1" customWidth="1"/>
    <col min="12" max="12" width="0.88671875" style="1" customWidth="1"/>
  </cols>
  <sheetData>
    <row r="1" spans="1:11" ht="45" customHeight="1" thickBot="1" x14ac:dyDescent="0.3"/>
    <row r="2" spans="1:11" ht="69.75" customHeight="1" x14ac:dyDescent="0.25">
      <c r="A2" s="236" t="s">
        <v>101</v>
      </c>
      <c r="B2" s="237"/>
      <c r="C2" s="237"/>
      <c r="D2" s="237"/>
      <c r="E2" s="237"/>
      <c r="F2" s="237"/>
      <c r="G2" s="237"/>
      <c r="H2" s="237"/>
      <c r="I2" s="237"/>
      <c r="J2" s="237"/>
      <c r="K2" s="238"/>
    </row>
    <row r="3" spans="1:11" ht="15" customHeight="1" x14ac:dyDescent="0.25">
      <c r="A3" s="242" t="s">
        <v>54</v>
      </c>
      <c r="B3" s="243"/>
      <c r="C3" s="243"/>
      <c r="D3" s="243"/>
      <c r="E3" s="243"/>
      <c r="F3" s="243"/>
      <c r="G3" s="243"/>
      <c r="H3" s="243"/>
      <c r="I3" s="243"/>
      <c r="J3" s="243"/>
      <c r="K3" s="244"/>
    </row>
    <row r="4" spans="1:11" x14ac:dyDescent="0.25">
      <c r="A4" s="239" t="s">
        <v>47</v>
      </c>
      <c r="B4" s="252"/>
      <c r="C4" s="252"/>
      <c r="D4" s="252"/>
      <c r="E4" s="252"/>
      <c r="F4" s="252"/>
      <c r="G4" s="252"/>
      <c r="H4" s="252"/>
      <c r="I4" s="252"/>
      <c r="J4" s="252"/>
      <c r="K4" s="253"/>
    </row>
    <row r="5" spans="1:11" x14ac:dyDescent="0.25">
      <c r="A5" s="248"/>
      <c r="B5" s="249"/>
      <c r="C5" s="85"/>
      <c r="D5" s="245" t="s">
        <v>24</v>
      </c>
      <c r="E5" s="245"/>
      <c r="F5" s="245"/>
      <c r="G5" s="85"/>
      <c r="H5" s="245" t="s">
        <v>24</v>
      </c>
      <c r="I5" s="245"/>
      <c r="J5" s="245"/>
      <c r="K5" s="125"/>
    </row>
    <row r="6" spans="1:11" ht="9" customHeight="1" x14ac:dyDescent="0.25">
      <c r="A6" s="250"/>
      <c r="B6" s="251"/>
      <c r="C6" s="45"/>
      <c r="D6" s="254" t="s">
        <v>26</v>
      </c>
      <c r="E6" s="255"/>
      <c r="F6" s="255"/>
      <c r="G6" s="46"/>
      <c r="H6" s="256" t="s">
        <v>25</v>
      </c>
      <c r="I6" s="257"/>
      <c r="J6" s="257"/>
      <c r="K6" s="58"/>
    </row>
    <row r="7" spans="1:11" ht="23.4" customHeight="1" x14ac:dyDescent="0.25">
      <c r="A7" s="286" t="s">
        <v>0</v>
      </c>
      <c r="B7" s="287"/>
      <c r="C7" s="111"/>
      <c r="D7" s="5" t="s">
        <v>1</v>
      </c>
      <c r="E7" s="110"/>
      <c r="F7" s="5" t="s">
        <v>2</v>
      </c>
      <c r="G7" s="110"/>
      <c r="H7" s="5" t="s">
        <v>1</v>
      </c>
      <c r="I7" s="110"/>
      <c r="J7" s="5" t="s">
        <v>2</v>
      </c>
      <c r="K7" s="112"/>
    </row>
    <row r="8" spans="1:11" ht="12" customHeight="1" x14ac:dyDescent="0.25">
      <c r="A8" s="288"/>
      <c r="B8" s="289"/>
      <c r="C8" s="45"/>
      <c r="D8" s="4" t="s">
        <v>3</v>
      </c>
      <c r="E8" s="46"/>
      <c r="F8" s="4" t="s">
        <v>4</v>
      </c>
      <c r="G8" s="46"/>
      <c r="H8" s="4" t="s">
        <v>3</v>
      </c>
      <c r="I8" s="46"/>
      <c r="J8" s="4" t="s">
        <v>4</v>
      </c>
      <c r="K8" s="58"/>
    </row>
    <row r="9" spans="1:11" ht="3.75" customHeight="1" x14ac:dyDescent="0.25">
      <c r="A9" s="2"/>
      <c r="B9" s="7"/>
      <c r="C9" s="8"/>
      <c r="D9" s="9"/>
      <c r="E9" s="10"/>
      <c r="F9" s="10"/>
      <c r="G9" s="11"/>
      <c r="H9" s="10"/>
      <c r="I9" s="10"/>
      <c r="J9" s="10"/>
      <c r="K9" s="6"/>
    </row>
    <row r="10" spans="1:11" ht="11.25" customHeight="1" x14ac:dyDescent="0.25">
      <c r="A10" s="2"/>
      <c r="B10" s="12" t="s">
        <v>5</v>
      </c>
      <c r="C10" s="13"/>
      <c r="D10" s="37" t="s">
        <v>17</v>
      </c>
      <c r="E10" s="9"/>
      <c r="F10" s="37" t="s">
        <v>17</v>
      </c>
      <c r="G10" s="11"/>
      <c r="H10" s="37" t="s">
        <v>17</v>
      </c>
      <c r="I10" s="9"/>
      <c r="J10" s="37" t="s">
        <v>17</v>
      </c>
      <c r="K10" s="6"/>
    </row>
    <row r="11" spans="1:11" ht="3.75" customHeight="1" x14ac:dyDescent="0.25">
      <c r="A11" s="2"/>
      <c r="B11" s="7"/>
      <c r="C11" s="8"/>
      <c r="D11" s="9"/>
      <c r="E11" s="10"/>
      <c r="F11" s="10"/>
      <c r="G11" s="11"/>
      <c r="H11" s="10"/>
      <c r="I11" s="10"/>
      <c r="J11" s="10"/>
      <c r="K11" s="6"/>
    </row>
    <row r="12" spans="1:11" ht="11.25" customHeight="1" x14ac:dyDescent="0.25">
      <c r="A12" s="2"/>
      <c r="B12" s="12" t="s">
        <v>6</v>
      </c>
      <c r="C12" s="13"/>
      <c r="D12" s="37" t="s">
        <v>17</v>
      </c>
      <c r="E12" s="9"/>
      <c r="F12" s="37" t="s">
        <v>17</v>
      </c>
      <c r="G12" s="11"/>
      <c r="H12" s="37" t="s">
        <v>17</v>
      </c>
      <c r="I12" s="9"/>
      <c r="J12" s="37" t="s">
        <v>17</v>
      </c>
      <c r="K12" s="6"/>
    </row>
    <row r="13" spans="1:11" ht="3.75" customHeight="1" x14ac:dyDescent="0.25">
      <c r="A13" s="2"/>
      <c r="B13" s="7"/>
      <c r="C13" s="8"/>
      <c r="D13" s="9"/>
      <c r="E13" s="10"/>
      <c r="F13" s="10"/>
      <c r="G13" s="11"/>
      <c r="H13" s="10"/>
      <c r="I13" s="10"/>
      <c r="J13" s="10"/>
      <c r="K13" s="6"/>
    </row>
    <row r="14" spans="1:11" ht="11.25" customHeight="1" x14ac:dyDescent="0.25">
      <c r="A14" s="2"/>
      <c r="B14" s="12" t="s">
        <v>7</v>
      </c>
      <c r="C14" s="3"/>
      <c r="D14" s="14">
        <v>3.98</v>
      </c>
      <c r="E14" s="9"/>
      <c r="F14" s="14">
        <v>4.12</v>
      </c>
      <c r="G14" s="11"/>
      <c r="H14" s="14">
        <v>100.19616005969959</v>
      </c>
      <c r="I14" s="9"/>
      <c r="J14" s="14">
        <v>0.35</v>
      </c>
      <c r="K14" s="6"/>
    </row>
    <row r="15" spans="1:11" ht="3.75" customHeight="1" x14ac:dyDescent="0.25">
      <c r="A15" s="2"/>
      <c r="B15" s="7"/>
      <c r="C15" s="8"/>
      <c r="D15" s="9"/>
      <c r="E15" s="10"/>
      <c r="F15" s="10"/>
      <c r="G15" s="11"/>
      <c r="H15" s="10"/>
      <c r="I15" s="10"/>
      <c r="J15" s="10"/>
      <c r="K15" s="6"/>
    </row>
    <row r="16" spans="1:11" ht="11.25" customHeight="1" x14ac:dyDescent="0.25">
      <c r="A16" s="2"/>
      <c r="B16" s="12" t="s">
        <v>8</v>
      </c>
      <c r="C16" s="3"/>
      <c r="D16" s="37">
        <v>5.587514416561473</v>
      </c>
      <c r="E16" s="9"/>
      <c r="F16" s="37">
        <v>4.12</v>
      </c>
      <c r="G16" s="11"/>
      <c r="H16" s="37">
        <v>100.25804270212861</v>
      </c>
      <c r="I16" s="9"/>
      <c r="J16" s="37">
        <v>0.45</v>
      </c>
      <c r="K16" s="6"/>
    </row>
    <row r="17" spans="1:11" ht="3.75" customHeight="1" x14ac:dyDescent="0.25">
      <c r="A17" s="2"/>
      <c r="B17" s="7"/>
      <c r="C17" s="8"/>
      <c r="D17" s="9"/>
      <c r="E17" s="10"/>
      <c r="F17" s="10"/>
      <c r="G17" s="11"/>
      <c r="H17" s="10"/>
      <c r="I17" s="10"/>
      <c r="J17" s="10"/>
      <c r="K17" s="6"/>
    </row>
    <row r="18" spans="1:11" ht="11.25" customHeight="1" x14ac:dyDescent="0.25">
      <c r="A18" s="2"/>
      <c r="B18" s="12" t="s">
        <v>9</v>
      </c>
      <c r="C18" s="8"/>
      <c r="D18" s="14">
        <v>11.061891095741244</v>
      </c>
      <c r="E18" s="9"/>
      <c r="F18" s="14">
        <v>5.39</v>
      </c>
      <c r="G18" s="11"/>
      <c r="H18" s="14">
        <v>99.476078540456683</v>
      </c>
      <c r="I18" s="9"/>
      <c r="J18" s="14">
        <v>1.95</v>
      </c>
      <c r="K18" s="6"/>
    </row>
    <row r="19" spans="1:11" ht="3.75" customHeight="1" x14ac:dyDescent="0.25">
      <c r="A19" s="2"/>
      <c r="B19" s="12"/>
      <c r="C19" s="8"/>
      <c r="D19" s="22"/>
      <c r="E19" s="22"/>
      <c r="F19" s="22"/>
      <c r="G19" s="42"/>
      <c r="H19" s="22"/>
      <c r="I19" s="22"/>
      <c r="J19" s="22"/>
      <c r="K19" s="6"/>
    </row>
    <row r="20" spans="1:11" ht="19.5" customHeight="1" x14ac:dyDescent="0.25">
      <c r="A20" s="44"/>
      <c r="B20" s="258" t="s">
        <v>51</v>
      </c>
      <c r="C20" s="259"/>
      <c r="D20" s="259"/>
      <c r="E20" s="259"/>
      <c r="F20" s="259"/>
      <c r="G20" s="259"/>
      <c r="H20" s="259"/>
      <c r="I20" s="259"/>
      <c r="J20" s="260"/>
      <c r="K20" s="91"/>
    </row>
    <row r="21" spans="1:11" ht="20.25" customHeight="1" x14ac:dyDescent="0.25">
      <c r="A21" s="44"/>
      <c r="B21" s="258" t="s">
        <v>53</v>
      </c>
      <c r="C21" s="259"/>
      <c r="D21" s="259"/>
      <c r="E21" s="259"/>
      <c r="F21" s="259"/>
      <c r="G21" s="259"/>
      <c r="H21" s="259"/>
      <c r="I21" s="259"/>
      <c r="J21" s="260"/>
      <c r="K21" s="89"/>
    </row>
    <row r="22" spans="1:11" ht="14.25" customHeight="1" x14ac:dyDescent="0.25">
      <c r="A22" s="246" t="s">
        <v>34</v>
      </c>
      <c r="B22" s="247"/>
      <c r="C22" s="115"/>
      <c r="D22" s="51" t="s">
        <v>39</v>
      </c>
      <c r="E22" s="113"/>
      <c r="F22" s="51" t="s">
        <v>42</v>
      </c>
      <c r="G22" s="113"/>
      <c r="H22" s="51" t="s">
        <v>43</v>
      </c>
      <c r="I22" s="111"/>
      <c r="J22" s="111"/>
      <c r="K22" s="122"/>
    </row>
    <row r="23" spans="1:11" ht="14.25" customHeight="1" x14ac:dyDescent="0.25">
      <c r="A23" s="139"/>
      <c r="B23" s="108" t="s">
        <v>35</v>
      </c>
      <c r="C23" s="116"/>
      <c r="D23" s="52" t="s">
        <v>3</v>
      </c>
      <c r="E23" s="114"/>
      <c r="F23" s="52" t="s">
        <v>3</v>
      </c>
      <c r="G23" s="114"/>
      <c r="H23" s="52" t="s">
        <v>3</v>
      </c>
      <c r="I23" s="45"/>
      <c r="J23" s="45"/>
      <c r="K23" s="123"/>
    </row>
    <row r="24" spans="1:11" ht="14.25" customHeight="1" x14ac:dyDescent="0.25">
      <c r="A24" s="17"/>
      <c r="B24" s="29" t="s">
        <v>36</v>
      </c>
      <c r="C24" s="69"/>
      <c r="D24" s="26">
        <v>32.71</v>
      </c>
      <c r="E24" s="33"/>
      <c r="F24" s="26">
        <v>39.26</v>
      </c>
      <c r="G24" s="33"/>
      <c r="H24" s="26">
        <v>45.8</v>
      </c>
      <c r="I24" s="3"/>
      <c r="J24" s="3"/>
      <c r="K24" s="107"/>
    </row>
    <row r="25" spans="1:11" ht="3.75" customHeight="1" x14ac:dyDescent="0.25">
      <c r="A25" s="17"/>
      <c r="B25" s="29"/>
      <c r="C25" s="68"/>
      <c r="D25" s="33"/>
      <c r="E25" s="33"/>
      <c r="F25" s="33"/>
      <c r="G25" s="33"/>
      <c r="H25" s="33"/>
      <c r="I25" s="3"/>
      <c r="J25" s="3"/>
      <c r="K25" s="107"/>
    </row>
    <row r="26" spans="1:11" ht="14.25" customHeight="1" x14ac:dyDescent="0.25">
      <c r="A26" s="17"/>
      <c r="B26" s="29" t="s">
        <v>37</v>
      </c>
      <c r="C26" s="71"/>
      <c r="D26" s="26">
        <v>34.92</v>
      </c>
      <c r="E26" s="33"/>
      <c r="F26" s="26">
        <v>41.9</v>
      </c>
      <c r="G26" s="33"/>
      <c r="H26" s="26">
        <v>48.89</v>
      </c>
      <c r="I26" s="3"/>
      <c r="J26" s="3"/>
      <c r="K26" s="107"/>
    </row>
    <row r="27" spans="1:11" ht="3.75" customHeight="1" x14ac:dyDescent="0.25">
      <c r="A27" s="17"/>
      <c r="B27" s="29"/>
      <c r="C27" s="68"/>
      <c r="D27" s="33"/>
      <c r="E27" s="33"/>
      <c r="F27" s="33"/>
      <c r="G27" s="33"/>
      <c r="H27" s="33"/>
      <c r="I27" s="3"/>
      <c r="J27" s="3"/>
      <c r="K27" s="107"/>
    </row>
    <row r="28" spans="1:11" ht="14.25" customHeight="1" x14ac:dyDescent="0.25">
      <c r="A28" s="17"/>
      <c r="B28" s="29" t="s">
        <v>38</v>
      </c>
      <c r="C28" s="72"/>
      <c r="D28" s="26">
        <v>67.569999999999993</v>
      </c>
      <c r="E28" s="33"/>
      <c r="F28" s="26">
        <v>81.09</v>
      </c>
      <c r="G28" s="33"/>
      <c r="H28" s="26">
        <v>94.6</v>
      </c>
      <c r="I28" s="3"/>
      <c r="J28" s="3"/>
      <c r="K28" s="107"/>
    </row>
    <row r="29" spans="1:11" ht="3.75" customHeight="1" x14ac:dyDescent="0.25">
      <c r="A29" s="2"/>
      <c r="B29" s="7"/>
      <c r="C29" s="8"/>
      <c r="D29" s="9"/>
      <c r="E29" s="10"/>
      <c r="F29" s="10"/>
      <c r="G29" s="11"/>
      <c r="H29" s="10"/>
      <c r="I29" s="10"/>
      <c r="J29" s="10"/>
      <c r="K29" s="6"/>
    </row>
    <row r="30" spans="1:11" x14ac:dyDescent="0.25">
      <c r="A30" s="281" t="s">
        <v>11</v>
      </c>
      <c r="B30" s="265"/>
      <c r="C30" s="4"/>
      <c r="D30" s="4" t="s">
        <v>12</v>
      </c>
      <c r="E30" s="3"/>
      <c r="F30" s="4"/>
      <c r="G30" s="3"/>
      <c r="H30" s="13"/>
      <c r="I30" s="13"/>
      <c r="J30" s="13"/>
      <c r="K30" s="6"/>
    </row>
    <row r="31" spans="1:11" ht="3.75" customHeight="1" x14ac:dyDescent="0.25">
      <c r="A31" s="2"/>
      <c r="B31" s="7"/>
      <c r="C31" s="8"/>
      <c r="D31" s="9"/>
      <c r="E31" s="10"/>
      <c r="F31" s="10"/>
      <c r="G31" s="11"/>
      <c r="H31" s="10"/>
      <c r="I31" s="10"/>
      <c r="J31" s="10"/>
      <c r="K31" s="6"/>
    </row>
    <row r="32" spans="1:11" ht="18" customHeight="1" x14ac:dyDescent="0.25">
      <c r="A32" s="2"/>
      <c r="B32" s="24" t="s">
        <v>13</v>
      </c>
      <c r="C32" s="25"/>
      <c r="D32" s="26">
        <v>1</v>
      </c>
      <c r="E32" s="3"/>
      <c r="F32" s="3"/>
      <c r="G32" s="3"/>
      <c r="H32" s="3"/>
      <c r="I32" s="3"/>
      <c r="J32" s="3"/>
      <c r="K32" s="6"/>
    </row>
    <row r="33" spans="1:25" ht="3.75" customHeight="1" x14ac:dyDescent="0.25">
      <c r="A33" s="2"/>
      <c r="B33" s="12"/>
      <c r="C33" s="8"/>
      <c r="D33" s="22"/>
      <c r="E33" s="22"/>
      <c r="F33" s="22"/>
      <c r="G33" s="42"/>
      <c r="H33" s="106"/>
      <c r="I33" s="22"/>
      <c r="J33" s="106"/>
      <c r="K33" s="6"/>
      <c r="M33" s="98"/>
      <c r="N33" s="98"/>
      <c r="O33" s="98"/>
      <c r="P33" s="98"/>
      <c r="Q33" s="98"/>
      <c r="R33" s="98"/>
      <c r="S33" s="98"/>
      <c r="T33" s="98"/>
      <c r="U33" s="98"/>
      <c r="V33" s="98"/>
      <c r="W33" s="98"/>
      <c r="X33" s="99"/>
      <c r="Y33" s="99"/>
    </row>
    <row r="34" spans="1:25" ht="12.75" customHeight="1" x14ac:dyDescent="0.25">
      <c r="A34" s="239" t="s">
        <v>46</v>
      </c>
      <c r="B34" s="240"/>
      <c r="C34" s="240"/>
      <c r="D34" s="240"/>
      <c r="E34" s="240"/>
      <c r="F34" s="240"/>
      <c r="G34" s="240"/>
      <c r="H34" s="240"/>
      <c r="I34" s="240"/>
      <c r="J34" s="240"/>
      <c r="K34" s="241"/>
      <c r="L34" s="92"/>
      <c r="M34" s="100"/>
      <c r="N34" s="101"/>
      <c r="O34" s="102"/>
      <c r="P34" s="102"/>
      <c r="Q34" s="102"/>
      <c r="R34" s="103"/>
      <c r="S34" s="102"/>
      <c r="T34" s="102"/>
      <c r="U34" s="102"/>
      <c r="V34" s="104"/>
      <c r="W34" s="104"/>
      <c r="X34" s="99"/>
      <c r="Y34" s="99"/>
    </row>
    <row r="35" spans="1:25" ht="3.75" customHeight="1" x14ac:dyDescent="0.25">
      <c r="A35" s="2"/>
      <c r="B35" s="7"/>
      <c r="C35" s="8"/>
      <c r="D35" s="9"/>
      <c r="E35" s="10"/>
      <c r="F35" s="10"/>
      <c r="G35" s="11"/>
      <c r="H35" s="10"/>
      <c r="I35" s="10"/>
      <c r="J35" s="10"/>
      <c r="K35" s="6"/>
      <c r="M35" s="98"/>
      <c r="N35" s="98"/>
      <c r="O35" s="98"/>
      <c r="P35" s="98"/>
      <c r="Q35" s="98"/>
      <c r="R35" s="98"/>
      <c r="S35" s="98"/>
      <c r="T35" s="98"/>
      <c r="U35" s="98"/>
      <c r="V35" s="98"/>
      <c r="W35" s="98"/>
      <c r="X35" s="99"/>
      <c r="Y35" s="99"/>
    </row>
    <row r="36" spans="1:25" ht="20.399999999999999" x14ac:dyDescent="0.25">
      <c r="A36" s="286" t="s">
        <v>0</v>
      </c>
      <c r="B36" s="315"/>
      <c r="C36" s="15"/>
      <c r="D36" s="32" t="s">
        <v>92</v>
      </c>
      <c r="E36" s="9"/>
      <c r="F36" s="32" t="s">
        <v>93</v>
      </c>
      <c r="G36" s="20"/>
      <c r="H36" s="5" t="s">
        <v>94</v>
      </c>
      <c r="I36" s="21"/>
      <c r="J36" s="5" t="s">
        <v>95</v>
      </c>
      <c r="K36" s="16"/>
      <c r="M36" s="98"/>
      <c r="N36" s="98"/>
      <c r="O36" s="98"/>
      <c r="P36" s="98"/>
      <c r="Q36" s="98"/>
      <c r="R36" s="98"/>
      <c r="S36" s="98"/>
      <c r="T36" s="98"/>
      <c r="U36" s="98"/>
      <c r="V36" s="98"/>
      <c r="W36" s="98"/>
      <c r="X36" s="99"/>
      <c r="Y36" s="99"/>
    </row>
    <row r="37" spans="1:25" ht="12" customHeight="1" x14ac:dyDescent="0.25">
      <c r="A37" s="284"/>
      <c r="B37" s="285"/>
      <c r="C37" s="45"/>
      <c r="D37" s="4" t="s">
        <v>10</v>
      </c>
      <c r="E37" s="4"/>
      <c r="F37" s="4" t="s">
        <v>10</v>
      </c>
      <c r="G37" s="46"/>
      <c r="H37" s="4" t="s">
        <v>4</v>
      </c>
      <c r="I37" s="46"/>
      <c r="J37" s="4" t="s">
        <v>4</v>
      </c>
      <c r="K37" s="58"/>
      <c r="M37" s="98"/>
      <c r="N37" s="98"/>
      <c r="O37" s="98"/>
      <c r="P37" s="98"/>
      <c r="Q37" s="98"/>
      <c r="R37" s="98"/>
      <c r="S37" s="98"/>
      <c r="T37" s="98"/>
      <c r="U37" s="98"/>
      <c r="V37" s="98"/>
      <c r="W37" s="98"/>
      <c r="X37" s="99"/>
      <c r="Y37" s="99"/>
    </row>
    <row r="38" spans="1:25" ht="3.75" customHeight="1" x14ac:dyDescent="0.25">
      <c r="A38" s="2"/>
      <c r="B38" s="7"/>
      <c r="C38" s="8"/>
      <c r="D38" s="9"/>
      <c r="E38" s="10"/>
      <c r="F38" s="9"/>
      <c r="G38" s="11"/>
      <c r="H38" s="10"/>
      <c r="I38" s="10"/>
      <c r="J38" s="10"/>
      <c r="K38" s="6"/>
      <c r="M38" s="98"/>
      <c r="N38" s="98"/>
      <c r="O38" s="98"/>
      <c r="P38" s="98"/>
      <c r="Q38" s="98"/>
      <c r="R38" s="98"/>
      <c r="S38" s="98"/>
      <c r="T38" s="98"/>
      <c r="U38" s="98"/>
      <c r="V38" s="98"/>
      <c r="W38" s="98"/>
      <c r="X38" s="99"/>
      <c r="Y38" s="99"/>
    </row>
    <row r="39" spans="1:25" ht="13.5" customHeight="1" x14ac:dyDescent="0.25">
      <c r="A39" s="2"/>
      <c r="B39" s="12" t="s">
        <v>31</v>
      </c>
      <c r="C39" s="8"/>
      <c r="D39" s="37">
        <v>51.31</v>
      </c>
      <c r="E39" s="9"/>
      <c r="F39" s="37">
        <f>+D39*1.19</f>
        <v>61.058900000000001</v>
      </c>
      <c r="G39" s="11"/>
      <c r="H39" s="14">
        <v>5.54</v>
      </c>
      <c r="I39" s="10"/>
      <c r="J39" s="14">
        <f>+H39*1.19</f>
        <v>6.5926</v>
      </c>
      <c r="K39" s="6"/>
      <c r="M39" s="98"/>
      <c r="N39" s="98"/>
      <c r="O39" s="98"/>
      <c r="P39" s="98"/>
      <c r="Q39" s="98"/>
      <c r="R39" s="98"/>
      <c r="S39" s="98"/>
      <c r="T39" s="98"/>
      <c r="U39" s="98"/>
      <c r="V39" s="98"/>
      <c r="W39" s="98"/>
      <c r="X39" s="99"/>
      <c r="Y39" s="99"/>
    </row>
    <row r="40" spans="1:25" ht="3.75" customHeight="1" x14ac:dyDescent="0.25">
      <c r="A40" s="17"/>
      <c r="B40" s="12"/>
      <c r="C40" s="8"/>
      <c r="D40" s="22"/>
      <c r="E40" s="22"/>
      <c r="F40" s="22"/>
      <c r="G40" s="11"/>
      <c r="H40" s="22"/>
      <c r="I40" s="10"/>
      <c r="J40" s="22"/>
      <c r="K40" s="6"/>
      <c r="M40" s="98"/>
      <c r="N40" s="98"/>
      <c r="O40" s="98"/>
      <c r="P40" s="98"/>
      <c r="Q40" s="98"/>
      <c r="R40" s="98"/>
      <c r="S40" s="98"/>
      <c r="T40" s="98"/>
      <c r="U40" s="98"/>
      <c r="V40" s="98"/>
      <c r="W40" s="98"/>
      <c r="X40" s="99"/>
      <c r="Y40" s="99"/>
    </row>
    <row r="41" spans="1:25" ht="14.25" customHeight="1" x14ac:dyDescent="0.25">
      <c r="A41" s="17"/>
      <c r="B41" s="12" t="s">
        <v>32</v>
      </c>
      <c r="C41" s="8"/>
      <c r="D41" s="37" t="s">
        <v>17</v>
      </c>
      <c r="E41" s="9"/>
      <c r="F41" s="37" t="s">
        <v>17</v>
      </c>
      <c r="G41" s="11"/>
      <c r="H41" s="14">
        <v>2.77</v>
      </c>
      <c r="I41" s="10"/>
      <c r="J41" s="14">
        <f>+H41*1.19</f>
        <v>3.2963</v>
      </c>
      <c r="K41" s="6"/>
      <c r="M41" s="98"/>
      <c r="N41" s="98"/>
      <c r="O41" s="98"/>
      <c r="P41" s="98"/>
      <c r="Q41" s="98"/>
      <c r="R41" s="98"/>
      <c r="S41" s="98"/>
      <c r="T41" s="98"/>
      <c r="U41" s="98"/>
      <c r="V41" s="98"/>
      <c r="W41" s="98"/>
      <c r="X41" s="99"/>
      <c r="Y41" s="99"/>
    </row>
    <row r="42" spans="1:25" ht="3.75" customHeight="1" x14ac:dyDescent="0.25">
      <c r="A42" s="17"/>
      <c r="B42" s="12"/>
      <c r="C42" s="8"/>
      <c r="D42" s="22"/>
      <c r="E42" s="22"/>
      <c r="F42" s="22"/>
      <c r="G42" s="11"/>
      <c r="H42" s="10"/>
      <c r="I42" s="10"/>
      <c r="J42" s="10"/>
      <c r="K42" s="6"/>
      <c r="M42" s="98"/>
      <c r="N42" s="98"/>
      <c r="O42" s="98"/>
      <c r="P42" s="98"/>
      <c r="Q42" s="98"/>
      <c r="R42" s="98"/>
      <c r="S42" s="98"/>
      <c r="T42" s="98"/>
      <c r="U42" s="98"/>
      <c r="V42" s="98"/>
      <c r="W42" s="98"/>
      <c r="X42" s="99"/>
      <c r="Y42" s="99"/>
    </row>
    <row r="43" spans="1:25" ht="13.5" customHeight="1" x14ac:dyDescent="0.25">
      <c r="A43" s="279" t="s">
        <v>84</v>
      </c>
      <c r="B43" s="231"/>
      <c r="C43" s="231"/>
      <c r="D43" s="231"/>
      <c r="E43" s="231"/>
      <c r="F43" s="231"/>
      <c r="G43" s="231"/>
      <c r="H43" s="231"/>
      <c r="I43" s="231"/>
      <c r="J43" s="231"/>
      <c r="K43" s="280"/>
      <c r="L43" s="92"/>
      <c r="M43" s="100"/>
      <c r="N43" s="101"/>
      <c r="O43" s="102"/>
      <c r="P43" s="102"/>
      <c r="Q43" s="102"/>
      <c r="R43" s="103"/>
      <c r="S43" s="105"/>
      <c r="T43" s="105"/>
      <c r="U43" s="105"/>
      <c r="V43" s="104"/>
      <c r="W43" s="104"/>
      <c r="X43" s="99"/>
      <c r="Y43" s="99"/>
    </row>
    <row r="44" spans="1:25" ht="12.75" customHeight="1" x14ac:dyDescent="0.25">
      <c r="A44" s="239" t="s">
        <v>97</v>
      </c>
      <c r="B44" s="240"/>
      <c r="C44" s="240"/>
      <c r="D44" s="240"/>
      <c r="E44" s="240"/>
      <c r="F44" s="240"/>
      <c r="G44" s="240"/>
      <c r="H44" s="240"/>
      <c r="I44" s="240"/>
      <c r="J44" s="240"/>
      <c r="K44" s="241"/>
      <c r="L44" s="92"/>
      <c r="M44" s="100"/>
      <c r="N44" s="101"/>
      <c r="O44" s="102"/>
      <c r="P44" s="102"/>
      <c r="Q44" s="102"/>
      <c r="R44" s="103"/>
      <c r="S44" s="102"/>
      <c r="T44" s="102"/>
      <c r="U44" s="102"/>
      <c r="V44" s="104"/>
      <c r="W44" s="104"/>
      <c r="X44" s="99"/>
      <c r="Y44" s="99"/>
    </row>
    <row r="45" spans="1:25" ht="3.75" customHeight="1" x14ac:dyDescent="0.25">
      <c r="A45" s="44"/>
      <c r="B45" s="53"/>
      <c r="C45" s="54"/>
      <c r="D45" s="55"/>
      <c r="E45" s="56"/>
      <c r="F45" s="56"/>
      <c r="G45" s="57"/>
      <c r="H45" s="56"/>
      <c r="I45" s="56"/>
      <c r="J45" s="56"/>
      <c r="K45" s="58"/>
      <c r="M45" s="99"/>
      <c r="N45" s="99"/>
      <c r="O45" s="99"/>
      <c r="P45" s="99"/>
      <c r="Q45" s="99"/>
      <c r="R45" s="99"/>
      <c r="S45" s="99"/>
      <c r="T45" s="99"/>
      <c r="U45" s="99"/>
      <c r="V45" s="99"/>
      <c r="W45" s="99"/>
      <c r="X45" s="99"/>
      <c r="Y45" s="99"/>
    </row>
    <row r="46" spans="1:25" ht="20.25" customHeight="1" x14ac:dyDescent="0.25">
      <c r="A46" s="282" t="s">
        <v>83</v>
      </c>
      <c r="B46" s="283"/>
      <c r="C46" s="134"/>
      <c r="D46" s="135" t="s">
        <v>48</v>
      </c>
      <c r="E46" s="136"/>
      <c r="F46" s="135" t="s">
        <v>49</v>
      </c>
      <c r="G46" s="137"/>
      <c r="H46" s="135" t="s">
        <v>67</v>
      </c>
      <c r="I46" s="136"/>
      <c r="J46" s="135" t="s">
        <v>50</v>
      </c>
      <c r="K46" s="145"/>
      <c r="L46" s="28"/>
    </row>
    <row r="47" spans="1:25" x14ac:dyDescent="0.25">
      <c r="A47" s="284"/>
      <c r="B47" s="285"/>
      <c r="C47" s="118"/>
      <c r="D47" s="4" t="s">
        <v>10</v>
      </c>
      <c r="E47" s="120"/>
      <c r="F47" s="4" t="s">
        <v>10</v>
      </c>
      <c r="G47" s="45"/>
      <c r="H47" s="4" t="s">
        <v>10</v>
      </c>
      <c r="I47" s="120"/>
      <c r="J47" s="4" t="s">
        <v>10</v>
      </c>
      <c r="K47" s="121"/>
      <c r="L47" s="28"/>
    </row>
    <row r="48" spans="1:25" ht="3.75" customHeight="1" x14ac:dyDescent="0.25">
      <c r="A48" s="140"/>
      <c r="B48" s="109"/>
      <c r="C48" s="18"/>
      <c r="D48" s="4"/>
      <c r="E48" s="13"/>
      <c r="F48" s="4"/>
      <c r="G48" s="3"/>
      <c r="I48" s="13"/>
      <c r="J48" s="4"/>
      <c r="K48" s="27"/>
      <c r="L48" s="28"/>
    </row>
    <row r="49" spans="1:11" ht="12.75" customHeight="1" x14ac:dyDescent="0.25">
      <c r="A49" s="34"/>
      <c r="B49" s="12" t="s">
        <v>30</v>
      </c>
      <c r="C49" s="18"/>
      <c r="D49" s="38">
        <v>9.6999999999999993</v>
      </c>
      <c r="E49" s="13"/>
      <c r="F49" s="38">
        <f>D49+3.24*0.8</f>
        <v>12.292</v>
      </c>
      <c r="G49" s="3"/>
      <c r="H49" s="38">
        <f>D49+3.24*0.8*3</f>
        <v>17.475999999999999</v>
      </c>
      <c r="I49" s="13"/>
      <c r="J49" s="38">
        <f>D49+3.24*0.8*11</f>
        <v>38.212000000000003</v>
      </c>
      <c r="K49" s="6"/>
    </row>
    <row r="50" spans="1:11" ht="3.75" customHeight="1" x14ac:dyDescent="0.25">
      <c r="A50" s="2"/>
      <c r="B50" s="7"/>
      <c r="C50" s="8"/>
      <c r="D50" s="10"/>
      <c r="E50" s="10"/>
      <c r="F50" s="10"/>
      <c r="G50" s="11"/>
      <c r="H50" s="10"/>
      <c r="I50" s="10"/>
      <c r="J50" s="10"/>
      <c r="K50" s="6"/>
    </row>
    <row r="51" spans="1:11" ht="12.75" customHeight="1" x14ac:dyDescent="0.25">
      <c r="A51" s="2"/>
      <c r="B51" s="12" t="s">
        <v>14</v>
      </c>
      <c r="C51" s="18"/>
      <c r="D51" s="38">
        <v>11.37</v>
      </c>
      <c r="E51" s="13"/>
      <c r="F51" s="38">
        <f>D51+3.24*0.8</f>
        <v>13.962</v>
      </c>
      <c r="G51" s="3"/>
      <c r="H51" s="38">
        <f>D51+3.24*0.8*3</f>
        <v>19.146000000000001</v>
      </c>
      <c r="I51" s="10"/>
      <c r="J51" s="38">
        <f>D51+3.24*0.8*11</f>
        <v>39.882000000000005</v>
      </c>
      <c r="K51" s="6"/>
    </row>
    <row r="52" spans="1:11" ht="3" customHeight="1" x14ac:dyDescent="0.25">
      <c r="A52" s="2"/>
      <c r="B52" s="12"/>
      <c r="C52" s="18"/>
      <c r="D52" s="48"/>
      <c r="E52" s="49"/>
      <c r="F52" s="48"/>
      <c r="G52" s="30"/>
      <c r="H52" s="38"/>
      <c r="I52" s="10"/>
      <c r="J52" s="48"/>
      <c r="K52" s="6"/>
    </row>
    <row r="53" spans="1:11" ht="12.75" customHeight="1" x14ac:dyDescent="0.25">
      <c r="A53" s="2"/>
      <c r="B53" s="12" t="s">
        <v>66</v>
      </c>
      <c r="C53" s="18"/>
      <c r="D53" s="38">
        <v>20.75</v>
      </c>
      <c r="E53" s="13"/>
      <c r="F53" s="38">
        <f>D53+6.48*0.8</f>
        <v>25.934000000000001</v>
      </c>
      <c r="G53" s="3"/>
      <c r="H53" s="38">
        <f>D53+6.48*0.8*3</f>
        <v>36.302000000000007</v>
      </c>
      <c r="I53" s="10"/>
      <c r="J53" s="38">
        <f>D53+6.48*0.8*11</f>
        <v>77.774000000000015</v>
      </c>
      <c r="K53" s="6"/>
    </row>
    <row r="54" spans="1:11" ht="3.75" customHeight="1" x14ac:dyDescent="0.25">
      <c r="A54" s="2"/>
      <c r="B54" s="7"/>
      <c r="C54" s="8"/>
      <c r="D54" s="10"/>
      <c r="E54" s="10"/>
      <c r="F54" s="10"/>
      <c r="G54" s="11"/>
      <c r="H54" s="10"/>
      <c r="I54" s="10"/>
      <c r="J54" s="10"/>
      <c r="K54" s="40"/>
    </row>
    <row r="55" spans="1:11" ht="12.75" customHeight="1" x14ac:dyDescent="0.25">
      <c r="A55" s="2"/>
      <c r="B55" s="12" t="s">
        <v>18</v>
      </c>
      <c r="C55" s="18"/>
      <c r="D55" s="38">
        <v>21.5</v>
      </c>
      <c r="E55" s="3"/>
      <c r="F55" s="50" t="s">
        <v>17</v>
      </c>
      <c r="G55" s="3"/>
      <c r="H55" s="50" t="s">
        <v>17</v>
      </c>
      <c r="I55" s="3"/>
      <c r="J55" s="50" t="s">
        <v>17</v>
      </c>
      <c r="K55" s="6"/>
    </row>
    <row r="56" spans="1:11" ht="5.0999999999999996" customHeight="1" x14ac:dyDescent="0.25">
      <c r="A56" s="2"/>
      <c r="B56" s="7"/>
      <c r="C56" s="18"/>
      <c r="D56" s="3"/>
      <c r="E56" s="3"/>
      <c r="F56" s="3"/>
      <c r="G56" s="3"/>
      <c r="H56" s="3"/>
      <c r="I56" s="3"/>
      <c r="J56" s="3"/>
      <c r="K56" s="40"/>
    </row>
    <row r="57" spans="1:11" ht="12.75" customHeight="1" x14ac:dyDescent="0.25">
      <c r="A57" s="2"/>
      <c r="B57" s="29" t="s">
        <v>19</v>
      </c>
      <c r="C57" s="18"/>
      <c r="D57" s="31">
        <v>250.79</v>
      </c>
      <c r="E57" s="3"/>
      <c r="F57" s="50" t="s">
        <v>17</v>
      </c>
      <c r="G57" s="3"/>
      <c r="H57" s="50" t="s">
        <v>17</v>
      </c>
      <c r="I57" s="3"/>
      <c r="J57" s="50" t="s">
        <v>17</v>
      </c>
      <c r="K57" s="40"/>
    </row>
    <row r="58" spans="1:11" ht="4.5" customHeight="1" x14ac:dyDescent="0.25">
      <c r="A58" s="164"/>
      <c r="B58" s="165"/>
      <c r="C58" s="166"/>
      <c r="D58" s="168"/>
      <c r="E58" s="169"/>
      <c r="F58" s="170"/>
      <c r="G58" s="169"/>
      <c r="H58" s="170"/>
      <c r="I58" s="169"/>
      <c r="J58" s="171"/>
      <c r="K58" s="167"/>
    </row>
    <row r="59" spans="1:11" ht="12.75" customHeight="1" x14ac:dyDescent="0.25">
      <c r="A59" s="164"/>
      <c r="B59" s="29" t="s">
        <v>86</v>
      </c>
      <c r="C59" s="166"/>
      <c r="D59" s="172">
        <v>4.0999999999999996</v>
      </c>
      <c r="E59" s="66"/>
      <c r="F59" s="50" t="s">
        <v>17</v>
      </c>
      <c r="G59" s="3"/>
      <c r="H59" s="50" t="s">
        <v>17</v>
      </c>
      <c r="I59" s="3"/>
      <c r="J59" s="50" t="s">
        <v>17</v>
      </c>
      <c r="K59" s="167"/>
    </row>
    <row r="60" spans="1:11" ht="5.25" customHeight="1" x14ac:dyDescent="0.25">
      <c r="A60" s="83"/>
      <c r="B60" s="221"/>
      <c r="C60" s="222"/>
      <c r="D60" s="222"/>
      <c r="E60" s="222"/>
      <c r="F60" s="222"/>
      <c r="G60" s="222"/>
      <c r="H60" s="222"/>
      <c r="I60" s="222"/>
      <c r="J60" s="223"/>
      <c r="K60" s="138"/>
    </row>
    <row r="61" spans="1:11" ht="12" customHeight="1" x14ac:dyDescent="0.25">
      <c r="A61" s="239" t="s">
        <v>98</v>
      </c>
      <c r="B61" s="240"/>
      <c r="C61" s="240"/>
      <c r="D61" s="240"/>
      <c r="E61" s="240"/>
      <c r="F61" s="240"/>
      <c r="G61" s="240"/>
      <c r="H61" s="240"/>
      <c r="I61" s="240"/>
      <c r="J61" s="240"/>
      <c r="K61" s="241"/>
    </row>
    <row r="62" spans="1:11" ht="4.5" customHeight="1" x14ac:dyDescent="0.25">
      <c r="A62" s="44"/>
      <c r="B62" s="53"/>
      <c r="C62" s="54"/>
      <c r="D62" s="55"/>
      <c r="E62" s="56"/>
      <c r="F62" s="56"/>
      <c r="G62" s="57"/>
      <c r="H62" s="56"/>
      <c r="I62" s="56"/>
      <c r="J62" s="56"/>
      <c r="K62" s="58"/>
    </row>
    <row r="63" spans="1:11" ht="16.8" x14ac:dyDescent="0.25">
      <c r="A63" s="282" t="s">
        <v>83</v>
      </c>
      <c r="B63" s="283"/>
      <c r="C63" s="134"/>
      <c r="D63" s="135" t="s">
        <v>48</v>
      </c>
      <c r="E63" s="136"/>
      <c r="F63" s="135" t="s">
        <v>49</v>
      </c>
      <c r="G63" s="137"/>
      <c r="H63" s="135" t="s">
        <v>67</v>
      </c>
      <c r="I63" s="136"/>
      <c r="J63" s="135" t="s">
        <v>50</v>
      </c>
      <c r="K63" s="145"/>
    </row>
    <row r="64" spans="1:11" ht="12" customHeight="1" x14ac:dyDescent="0.25">
      <c r="A64" s="284"/>
      <c r="B64" s="285"/>
      <c r="C64" s="118"/>
      <c r="D64" s="4" t="s">
        <v>10</v>
      </c>
      <c r="E64" s="120"/>
      <c r="F64" s="4" t="s">
        <v>10</v>
      </c>
      <c r="G64" s="45"/>
      <c r="H64" s="4" t="s">
        <v>10</v>
      </c>
      <c r="I64" s="120"/>
      <c r="J64" s="4" t="s">
        <v>10</v>
      </c>
      <c r="K64" s="121"/>
    </row>
    <row r="65" spans="1:12" ht="12" customHeight="1" x14ac:dyDescent="0.25">
      <c r="A65" s="140"/>
      <c r="B65" s="109"/>
      <c r="C65" s="18"/>
      <c r="D65" s="4"/>
      <c r="E65" s="13"/>
      <c r="F65" s="4"/>
      <c r="G65" s="3"/>
      <c r="I65" s="13"/>
      <c r="J65" s="4"/>
      <c r="K65" s="27"/>
    </row>
    <row r="66" spans="1:12" ht="12" customHeight="1" x14ac:dyDescent="0.25">
      <c r="A66" s="174"/>
      <c r="B66" s="12" t="s">
        <v>30</v>
      </c>
      <c r="C66" s="18"/>
      <c r="D66" s="38">
        <f>+D49*1.19</f>
        <v>11.542999999999999</v>
      </c>
      <c r="E66" s="13"/>
      <c r="F66" s="38">
        <f>+F49*1.19</f>
        <v>14.627479999999998</v>
      </c>
      <c r="G66" s="3"/>
      <c r="H66" s="38">
        <f>+H49*1.19</f>
        <v>20.796439999999997</v>
      </c>
      <c r="I66" s="13"/>
      <c r="J66" s="38">
        <f>+J49*1.19</f>
        <v>45.472280000000005</v>
      </c>
      <c r="K66" s="6"/>
    </row>
    <row r="67" spans="1:12" ht="12" customHeight="1" x14ac:dyDescent="0.25">
      <c r="A67" s="2"/>
      <c r="B67" s="7"/>
      <c r="C67" s="8"/>
      <c r="D67" s="10"/>
      <c r="E67" s="10"/>
      <c r="F67" s="10"/>
      <c r="G67" s="11"/>
      <c r="H67" s="10"/>
      <c r="I67" s="10"/>
      <c r="J67" s="10"/>
      <c r="K67" s="6"/>
    </row>
    <row r="68" spans="1:12" ht="12" customHeight="1" x14ac:dyDescent="0.25">
      <c r="A68" s="2"/>
      <c r="B68" s="12" t="s">
        <v>14</v>
      </c>
      <c r="C68" s="18"/>
      <c r="D68" s="38">
        <f>+D51*1.19</f>
        <v>13.530299999999999</v>
      </c>
      <c r="E68" s="13"/>
      <c r="F68" s="38">
        <f>+F51*1.19</f>
        <v>16.61478</v>
      </c>
      <c r="G68" s="3"/>
      <c r="H68" s="38">
        <f>+H51*1.19</f>
        <v>22.783740000000002</v>
      </c>
      <c r="I68" s="10"/>
      <c r="J68" s="38">
        <f>+J51*1.19</f>
        <v>47.459580000000003</v>
      </c>
      <c r="K68" s="6"/>
    </row>
    <row r="69" spans="1:12" s="99" customFormat="1" ht="12" customHeight="1" x14ac:dyDescent="0.25">
      <c r="A69" s="180"/>
      <c r="B69" s="181"/>
      <c r="C69" s="18"/>
      <c r="D69" s="48"/>
      <c r="E69" s="49"/>
      <c r="F69" s="48"/>
      <c r="G69" s="30"/>
      <c r="H69" s="48"/>
      <c r="I69" s="19"/>
      <c r="J69" s="48"/>
      <c r="K69" s="182"/>
      <c r="L69" s="104"/>
    </row>
    <row r="70" spans="1:12" ht="12" customHeight="1" x14ac:dyDescent="0.25">
      <c r="A70" s="2"/>
      <c r="B70" s="12" t="s">
        <v>66</v>
      </c>
      <c r="C70" s="18"/>
      <c r="D70" s="38">
        <f>+D53*1.19</f>
        <v>24.692499999999999</v>
      </c>
      <c r="E70" s="13"/>
      <c r="F70" s="38">
        <f>+F53*1.19</f>
        <v>30.861460000000001</v>
      </c>
      <c r="G70" s="3"/>
      <c r="H70" s="38">
        <f>+H53*1.19</f>
        <v>43.199380000000005</v>
      </c>
      <c r="I70" s="10"/>
      <c r="J70" s="38">
        <f>+J53*1.19</f>
        <v>92.551060000000007</v>
      </c>
      <c r="K70" s="6"/>
    </row>
    <row r="71" spans="1:12" ht="12" customHeight="1" x14ac:dyDescent="0.25">
      <c r="A71" s="2"/>
      <c r="B71" s="7"/>
      <c r="C71" s="8"/>
      <c r="D71" s="10"/>
      <c r="E71" s="10"/>
      <c r="F71" s="10"/>
      <c r="G71" s="11"/>
      <c r="H71" s="10"/>
      <c r="I71" s="10"/>
      <c r="J71" s="10"/>
      <c r="K71" s="40"/>
    </row>
    <row r="72" spans="1:12" ht="12" customHeight="1" x14ac:dyDescent="0.25">
      <c r="A72" s="2"/>
      <c r="B72" s="12" t="s">
        <v>18</v>
      </c>
      <c r="C72" s="18"/>
      <c r="D72" s="38">
        <f>+D55*1.19</f>
        <v>25.584999999999997</v>
      </c>
      <c r="E72" s="3"/>
      <c r="F72" s="50" t="s">
        <v>17</v>
      </c>
      <c r="G72" s="3"/>
      <c r="H72" s="50" t="s">
        <v>17</v>
      </c>
      <c r="I72" s="3"/>
      <c r="J72" s="50" t="s">
        <v>17</v>
      </c>
      <c r="K72" s="6"/>
    </row>
    <row r="73" spans="1:12" ht="12" customHeight="1" x14ac:dyDescent="0.25">
      <c r="A73" s="2"/>
      <c r="B73" s="7"/>
      <c r="C73" s="18"/>
      <c r="D73" s="3"/>
      <c r="E73" s="3"/>
      <c r="F73" s="3"/>
      <c r="G73" s="3"/>
      <c r="H73" s="3"/>
      <c r="I73" s="3"/>
      <c r="J73" s="3"/>
      <c r="K73" s="40"/>
    </row>
    <row r="74" spans="1:12" ht="12" customHeight="1" x14ac:dyDescent="0.25">
      <c r="A74" s="2"/>
      <c r="B74" s="29" t="s">
        <v>19</v>
      </c>
      <c r="C74" s="18"/>
      <c r="D74" s="38">
        <f>+D57*1.19</f>
        <v>298.44009999999997</v>
      </c>
      <c r="E74" s="3"/>
      <c r="F74" s="50" t="s">
        <v>17</v>
      </c>
      <c r="G74" s="3"/>
      <c r="H74" s="50" t="s">
        <v>17</v>
      </c>
      <c r="I74" s="3"/>
      <c r="J74" s="50" t="s">
        <v>17</v>
      </c>
      <c r="K74" s="40"/>
    </row>
    <row r="75" spans="1:12" ht="12" customHeight="1" x14ac:dyDescent="0.25">
      <c r="A75" s="164"/>
      <c r="B75" s="165"/>
      <c r="C75" s="166"/>
      <c r="D75" s="168"/>
      <c r="E75" s="169"/>
      <c r="F75" s="170"/>
      <c r="G75" s="169"/>
      <c r="H75" s="170"/>
      <c r="I75" s="169"/>
      <c r="J75" s="171"/>
      <c r="K75" s="167"/>
    </row>
    <row r="76" spans="1:12" ht="12" customHeight="1" x14ac:dyDescent="0.25">
      <c r="A76" s="164"/>
      <c r="B76" s="185" t="s">
        <v>86</v>
      </c>
      <c r="C76" s="101"/>
      <c r="D76" s="186">
        <f>+D59*1.19</f>
        <v>4.8789999999999996</v>
      </c>
      <c r="F76" s="187" t="s">
        <v>17</v>
      </c>
      <c r="H76" s="187" t="s">
        <v>17</v>
      </c>
      <c r="J76" s="187" t="s">
        <v>17</v>
      </c>
    </row>
    <row r="77" spans="1:12" ht="3.75" customHeight="1" x14ac:dyDescent="0.25">
      <c r="A77" s="86"/>
      <c r="B77" s="290"/>
      <c r="C77" s="291"/>
      <c r="D77" s="291"/>
      <c r="E77" s="291"/>
      <c r="F77" s="291"/>
      <c r="G77" s="291"/>
      <c r="H77" s="291"/>
      <c r="I77" s="291"/>
      <c r="J77" s="292"/>
      <c r="K77" s="184"/>
      <c r="L77" s="183"/>
    </row>
    <row r="78" spans="1:12" ht="14.25" customHeight="1" x14ac:dyDescent="0.25">
      <c r="A78" s="239" t="s">
        <v>47</v>
      </c>
      <c r="B78" s="261"/>
      <c r="C78" s="261"/>
      <c r="D78" s="261"/>
      <c r="E78" s="261"/>
      <c r="F78" s="261"/>
      <c r="G78" s="261"/>
      <c r="H78" s="261"/>
      <c r="I78" s="261"/>
      <c r="J78" s="261"/>
      <c r="K78" s="262"/>
    </row>
    <row r="79" spans="1:12" ht="4.5" customHeight="1" x14ac:dyDescent="0.25">
      <c r="A79" s="59"/>
      <c r="C79" s="54"/>
      <c r="D79" s="55"/>
      <c r="E79" s="56"/>
      <c r="F79" s="56"/>
      <c r="G79" s="57"/>
      <c r="H79" s="56"/>
      <c r="I79" s="56"/>
      <c r="J79" s="56"/>
      <c r="K79" s="58"/>
    </row>
    <row r="80" spans="1:12" ht="37.5" customHeight="1" x14ac:dyDescent="0.25">
      <c r="A80" s="176"/>
      <c r="B80" s="177" t="s">
        <v>20</v>
      </c>
      <c r="C80" s="117"/>
      <c r="D80" s="5" t="s">
        <v>82</v>
      </c>
      <c r="E80" s="119"/>
      <c r="F80" s="160"/>
      <c r="G80" s="111"/>
      <c r="H80" s="160"/>
      <c r="I80" s="119"/>
      <c r="J80" s="119"/>
      <c r="K80" s="16"/>
    </row>
    <row r="81" spans="1:12" x14ac:dyDescent="0.25">
      <c r="A81" s="174"/>
      <c r="B81" s="175"/>
      <c r="C81" s="118"/>
      <c r="D81" s="4" t="s">
        <v>10</v>
      </c>
      <c r="E81" s="120"/>
      <c r="F81" s="81"/>
      <c r="G81" s="45"/>
      <c r="H81" s="81"/>
      <c r="I81" s="120"/>
      <c r="J81" s="120"/>
      <c r="K81" s="121"/>
      <c r="L81" s="28"/>
    </row>
    <row r="82" spans="1:12" ht="3.75" customHeight="1" x14ac:dyDescent="0.25">
      <c r="A82" s="174"/>
      <c r="B82" s="175"/>
      <c r="C82" s="18"/>
      <c r="D82" s="4"/>
      <c r="E82" s="13"/>
      <c r="F82" s="81"/>
      <c r="G82" s="3"/>
      <c r="H82" s="81"/>
      <c r="I82" s="13"/>
      <c r="J82" s="13"/>
      <c r="K82" s="6"/>
    </row>
    <row r="83" spans="1:12" x14ac:dyDescent="0.25">
      <c r="A83" s="2"/>
      <c r="B83" s="12" t="s">
        <v>40</v>
      </c>
      <c r="C83" s="18"/>
      <c r="D83" s="14">
        <v>451.63200000000001</v>
      </c>
      <c r="E83" s="3"/>
      <c r="F83" s="48"/>
      <c r="G83" s="3"/>
      <c r="H83" s="48"/>
      <c r="I83" s="3"/>
      <c r="J83" s="3"/>
      <c r="K83" s="27"/>
      <c r="L83" s="28"/>
    </row>
    <row r="84" spans="1:12" ht="3.75" customHeight="1" x14ac:dyDescent="0.25">
      <c r="A84" s="2"/>
      <c r="B84" s="179"/>
      <c r="C84" s="8"/>
      <c r="D84" s="9"/>
      <c r="E84" s="10"/>
      <c r="F84" s="22"/>
      <c r="G84" s="11"/>
      <c r="H84" s="22"/>
      <c r="I84" s="10"/>
      <c r="J84" s="10"/>
      <c r="K84" s="6"/>
    </row>
    <row r="85" spans="1:12" ht="15" customHeight="1" x14ac:dyDescent="0.25">
      <c r="A85" s="23"/>
      <c r="B85" s="12" t="s">
        <v>44</v>
      </c>
      <c r="C85" s="8"/>
      <c r="D85" s="14">
        <v>250.79</v>
      </c>
      <c r="E85" s="10"/>
      <c r="F85" s="161"/>
      <c r="G85" s="11"/>
      <c r="H85" s="161"/>
      <c r="I85" s="10"/>
      <c r="J85" s="10"/>
      <c r="K85" s="27"/>
      <c r="L85" s="28"/>
    </row>
    <row r="86" spans="1:12" ht="3.75" customHeight="1" x14ac:dyDescent="0.25">
      <c r="A86" s="23"/>
      <c r="B86" s="41"/>
      <c r="C86" s="8"/>
      <c r="D86" s="22"/>
      <c r="E86" s="19"/>
      <c r="F86" s="22"/>
      <c r="G86" s="42"/>
      <c r="H86" s="22"/>
      <c r="I86" s="10"/>
      <c r="J86" s="10"/>
      <c r="K86" s="6"/>
    </row>
    <row r="87" spans="1:12" ht="12.75" customHeight="1" x14ac:dyDescent="0.25">
      <c r="A87" s="23"/>
      <c r="B87" s="12" t="s">
        <v>41</v>
      </c>
      <c r="C87" s="8"/>
      <c r="D87" s="14">
        <v>391.35200000000003</v>
      </c>
      <c r="E87" s="10"/>
      <c r="F87" s="22"/>
      <c r="G87" s="11"/>
      <c r="H87" s="22"/>
      <c r="I87" s="10"/>
      <c r="J87" s="10"/>
      <c r="K87" s="6"/>
    </row>
    <row r="88" spans="1:12" ht="3.75" customHeight="1" x14ac:dyDescent="0.25">
      <c r="A88" s="23"/>
      <c r="B88" s="60"/>
      <c r="C88" s="39"/>
      <c r="D88" s="61"/>
      <c r="E88" s="62"/>
      <c r="F88" s="61"/>
      <c r="G88" s="63"/>
      <c r="H88" s="61"/>
      <c r="I88" s="43"/>
      <c r="J88" s="43"/>
      <c r="K88" s="6"/>
    </row>
    <row r="89" spans="1:12" ht="12.75" customHeight="1" x14ac:dyDescent="0.25">
      <c r="A89" s="23"/>
      <c r="B89" s="12" t="s">
        <v>45</v>
      </c>
      <c r="C89" s="8"/>
      <c r="D89" s="14">
        <v>21.5</v>
      </c>
      <c r="E89" s="10"/>
      <c r="F89" s="161"/>
      <c r="G89" s="11"/>
      <c r="H89" s="161"/>
      <c r="I89" s="10"/>
      <c r="J89" s="10"/>
      <c r="K89" s="76"/>
    </row>
    <row r="90" spans="1:12" ht="5.25" customHeight="1" x14ac:dyDescent="0.25">
      <c r="A90" s="17"/>
      <c r="B90" s="64"/>
      <c r="C90" s="65"/>
      <c r="D90" s="65"/>
      <c r="E90" s="66"/>
      <c r="F90" s="10"/>
      <c r="G90" s="67"/>
      <c r="H90" s="10"/>
      <c r="I90" s="10"/>
      <c r="J90" s="10"/>
      <c r="K90" s="6"/>
    </row>
    <row r="91" spans="1:12" ht="4.5" customHeight="1" x14ac:dyDescent="0.25">
      <c r="A91" s="73"/>
      <c r="B91" s="221"/>
      <c r="C91" s="222"/>
      <c r="D91" s="222"/>
      <c r="E91" s="222"/>
      <c r="F91" s="222"/>
      <c r="G91" s="222"/>
      <c r="H91" s="222"/>
      <c r="I91" s="222"/>
      <c r="J91" s="223"/>
      <c r="K91" s="74"/>
    </row>
    <row r="92" spans="1:12" ht="15" customHeight="1" x14ac:dyDescent="0.25">
      <c r="A92" s="178" t="s">
        <v>55</v>
      </c>
      <c r="B92" s="127"/>
      <c r="C92" s="127"/>
      <c r="D92" s="127"/>
      <c r="E92" s="127"/>
      <c r="F92" s="127"/>
      <c r="G92" s="127"/>
      <c r="H92" s="127"/>
      <c r="I92" s="127"/>
      <c r="J92" s="128"/>
      <c r="K92" s="133"/>
    </row>
    <row r="93" spans="1:12" ht="12.75" customHeight="1" x14ac:dyDescent="0.25">
      <c r="A93" s="275" t="s">
        <v>21</v>
      </c>
      <c r="B93" s="276"/>
      <c r="C93" s="276"/>
      <c r="D93" s="276"/>
      <c r="E93" s="276"/>
      <c r="F93" s="276"/>
      <c r="G93" s="276"/>
      <c r="H93" s="276"/>
      <c r="I93" s="276"/>
      <c r="J93" s="277"/>
      <c r="K93" s="58"/>
    </row>
    <row r="94" spans="1:12" ht="20.25" customHeight="1" x14ac:dyDescent="0.25">
      <c r="A94" s="36"/>
      <c r="B94" s="278" t="s">
        <v>64</v>
      </c>
      <c r="C94" s="220"/>
      <c r="D94" s="220"/>
      <c r="E94" s="220"/>
      <c r="F94" s="220"/>
      <c r="G94" s="220"/>
      <c r="H94" s="220"/>
      <c r="I94" s="220"/>
      <c r="J94" s="220"/>
      <c r="K94" s="6"/>
    </row>
    <row r="95" spans="1:12" ht="12.75" customHeight="1" x14ac:dyDescent="0.25">
      <c r="A95" s="36"/>
      <c r="B95" s="263"/>
      <c r="C95" s="264"/>
      <c r="D95" s="265"/>
      <c r="E95" s="3"/>
      <c r="F95" s="266" t="s">
        <v>4</v>
      </c>
      <c r="G95" s="267"/>
      <c r="H95" s="268"/>
      <c r="I95" s="3"/>
      <c r="J95" s="3"/>
      <c r="K95" s="6"/>
    </row>
    <row r="96" spans="1:12" ht="3.75" customHeight="1" x14ac:dyDescent="0.25">
      <c r="A96" s="2"/>
      <c r="B96" s="214"/>
      <c r="C96" s="215"/>
      <c r="D96" s="216"/>
      <c r="E96" s="10"/>
      <c r="F96" s="10"/>
      <c r="G96" s="11"/>
      <c r="H96" s="10"/>
      <c r="I96" s="10"/>
      <c r="J96" s="10"/>
      <c r="K96" s="6"/>
    </row>
    <row r="97" spans="1:11" ht="12" customHeight="1" x14ac:dyDescent="0.25">
      <c r="A97" s="2"/>
      <c r="B97" s="272" t="s">
        <v>15</v>
      </c>
      <c r="C97" s="273"/>
      <c r="D97" s="274"/>
      <c r="E97" s="3"/>
      <c r="F97" s="269">
        <v>1.59</v>
      </c>
      <c r="G97" s="270"/>
      <c r="H97" s="271"/>
      <c r="I97" s="3"/>
      <c r="J97" s="3"/>
      <c r="K97" s="6"/>
    </row>
    <row r="98" spans="1:11" ht="3.75" customHeight="1" x14ac:dyDescent="0.25">
      <c r="A98" s="2"/>
      <c r="B98" s="214"/>
      <c r="C98" s="215"/>
      <c r="D98" s="216"/>
      <c r="E98" s="10"/>
      <c r="F98" s="10"/>
      <c r="G98" s="11"/>
      <c r="H98" s="10"/>
      <c r="I98" s="10"/>
      <c r="J98" s="10"/>
      <c r="K98" s="6"/>
    </row>
    <row r="99" spans="1:11" ht="24" customHeight="1" x14ac:dyDescent="0.25">
      <c r="A99" s="2"/>
      <c r="B99" s="202" t="s">
        <v>71</v>
      </c>
      <c r="C99" s="203"/>
      <c r="D99" s="204"/>
      <c r="E99" s="3"/>
      <c r="F99" s="269">
        <v>0.61</v>
      </c>
      <c r="G99" s="270"/>
      <c r="H99" s="271"/>
      <c r="I99" s="3"/>
      <c r="J99" s="3"/>
      <c r="K99" s="6"/>
    </row>
    <row r="100" spans="1:11" ht="3.75" customHeight="1" x14ac:dyDescent="0.25">
      <c r="A100" s="2"/>
      <c r="B100" s="214"/>
      <c r="C100" s="215"/>
      <c r="D100" s="216"/>
      <c r="E100" s="10"/>
      <c r="F100" s="10"/>
      <c r="G100" s="11"/>
      <c r="H100" s="10"/>
      <c r="I100" s="10"/>
      <c r="J100" s="10"/>
      <c r="K100" s="76"/>
    </row>
    <row r="101" spans="1:11" ht="24.75" customHeight="1" x14ac:dyDescent="0.25">
      <c r="A101" s="2"/>
      <c r="B101" s="202" t="s">
        <v>16</v>
      </c>
      <c r="C101" s="203"/>
      <c r="D101" s="204"/>
      <c r="E101" s="3"/>
      <c r="F101" s="269">
        <v>0.11</v>
      </c>
      <c r="G101" s="270"/>
      <c r="H101" s="271"/>
      <c r="I101" s="3"/>
      <c r="J101" s="3"/>
      <c r="K101" s="82"/>
    </row>
    <row r="102" spans="1:11" ht="15.75" customHeight="1" x14ac:dyDescent="0.25">
      <c r="A102" s="73"/>
      <c r="B102" s="221"/>
      <c r="C102" s="222"/>
      <c r="D102" s="222"/>
      <c r="E102" s="222"/>
      <c r="F102" s="222"/>
      <c r="G102" s="222"/>
      <c r="H102" s="222"/>
      <c r="I102" s="222"/>
      <c r="J102" s="223"/>
      <c r="K102" s="147"/>
    </row>
    <row r="103" spans="1:11" x14ac:dyDescent="0.25">
      <c r="A103" s="211" t="s">
        <v>65</v>
      </c>
      <c r="B103" s="212"/>
      <c r="C103" s="212"/>
      <c r="D103" s="212"/>
      <c r="E103" s="212"/>
      <c r="F103" s="212"/>
      <c r="G103" s="212"/>
      <c r="H103" s="212"/>
      <c r="I103" s="212"/>
      <c r="J103" s="213"/>
      <c r="K103" s="146"/>
    </row>
    <row r="104" spans="1:11" ht="3.75" customHeight="1" x14ac:dyDescent="0.25">
      <c r="A104" s="2"/>
      <c r="B104" s="148"/>
      <c r="C104" s="149"/>
      <c r="D104" s="150"/>
      <c r="E104" s="10"/>
      <c r="F104" s="80"/>
      <c r="G104" s="70"/>
      <c r="H104" s="75"/>
      <c r="I104" s="10"/>
      <c r="J104" s="10"/>
      <c r="K104" s="40"/>
    </row>
    <row r="105" spans="1:11" ht="12.75" customHeight="1" x14ac:dyDescent="0.25">
      <c r="A105" s="2"/>
      <c r="B105" s="197" t="s">
        <v>87</v>
      </c>
      <c r="C105" s="198"/>
      <c r="D105" s="198"/>
      <c r="E105" s="3"/>
      <c r="F105" s="205">
        <v>0.438</v>
      </c>
      <c r="G105" s="206"/>
      <c r="H105" s="207"/>
      <c r="I105" s="3"/>
      <c r="J105" s="3"/>
      <c r="K105" s="40"/>
    </row>
    <row r="106" spans="1:11" ht="24" customHeight="1" x14ac:dyDescent="0.25">
      <c r="A106" s="2"/>
      <c r="B106" s="220" t="s">
        <v>88</v>
      </c>
      <c r="C106" s="220"/>
      <c r="D106" s="220"/>
      <c r="E106" s="220"/>
      <c r="F106" s="220"/>
      <c r="G106" s="220"/>
      <c r="H106" s="220"/>
      <c r="I106" s="220"/>
      <c r="J106" s="220"/>
      <c r="K106" s="40"/>
    </row>
    <row r="107" spans="1:11" ht="24.9" customHeight="1" x14ac:dyDescent="0.25">
      <c r="A107" s="2"/>
      <c r="B107" s="220" t="s">
        <v>89</v>
      </c>
      <c r="C107" s="220"/>
      <c r="D107" s="220"/>
      <c r="E107" s="220"/>
      <c r="F107" s="220"/>
      <c r="G107" s="220"/>
      <c r="H107" s="220"/>
      <c r="I107" s="220"/>
      <c r="J107" s="220"/>
      <c r="K107" s="40"/>
    </row>
    <row r="108" spans="1:11" ht="42" customHeight="1" x14ac:dyDescent="0.25">
      <c r="A108" s="173">
        <v>1</v>
      </c>
      <c r="B108" s="220" t="s">
        <v>90</v>
      </c>
      <c r="C108" s="220"/>
      <c r="D108" s="220"/>
      <c r="E108" s="220"/>
      <c r="F108" s="220"/>
      <c r="G108" s="220"/>
      <c r="H108" s="220"/>
      <c r="I108" s="220"/>
      <c r="J108" s="220"/>
      <c r="K108" s="40"/>
    </row>
    <row r="109" spans="1:11" x14ac:dyDescent="0.25">
      <c r="A109" s="211" t="s">
        <v>68</v>
      </c>
      <c r="B109" s="212"/>
      <c r="C109" s="212"/>
      <c r="D109" s="212"/>
      <c r="E109" s="212"/>
      <c r="F109" s="212"/>
      <c r="G109" s="212"/>
      <c r="H109" s="212"/>
      <c r="I109" s="212"/>
      <c r="J109" s="213"/>
      <c r="K109" s="146"/>
    </row>
    <row r="110" spans="1:11" ht="27.75" customHeight="1" x14ac:dyDescent="0.25">
      <c r="A110" s="2"/>
      <c r="B110" s="197" t="s">
        <v>76</v>
      </c>
      <c r="C110" s="198"/>
      <c r="D110" s="198"/>
      <c r="E110" s="3"/>
      <c r="F110" s="205">
        <v>0.38800000000000001</v>
      </c>
      <c r="G110" s="206"/>
      <c r="H110" s="207"/>
      <c r="I110" s="13"/>
      <c r="J110" s="13"/>
      <c r="K110" s="40"/>
    </row>
    <row r="111" spans="1:11" ht="3.75" customHeight="1" x14ac:dyDescent="0.25">
      <c r="A111" s="2"/>
      <c r="B111" s="214"/>
      <c r="C111" s="215"/>
      <c r="D111" s="216"/>
      <c r="E111" s="10"/>
      <c r="F111" s="80"/>
      <c r="G111" s="162"/>
      <c r="H111" s="163"/>
      <c r="I111" s="10"/>
      <c r="J111" s="10"/>
      <c r="K111" s="40"/>
    </row>
    <row r="112" spans="1:11" ht="24.9" customHeight="1" x14ac:dyDescent="0.25">
      <c r="A112" s="2"/>
      <c r="B112" s="197" t="s">
        <v>74</v>
      </c>
      <c r="C112" s="198"/>
      <c r="D112" s="198"/>
      <c r="E112" s="3"/>
      <c r="F112" s="205">
        <v>0.05</v>
      </c>
      <c r="G112" s="206"/>
      <c r="H112" s="207"/>
      <c r="I112" s="13"/>
      <c r="J112" s="13"/>
      <c r="K112" s="40"/>
    </row>
    <row r="113" spans="1:14" ht="3.75" customHeight="1" x14ac:dyDescent="0.25">
      <c r="A113" s="2"/>
      <c r="B113" s="214"/>
      <c r="C113" s="215"/>
      <c r="D113" s="216"/>
      <c r="E113" s="10"/>
      <c r="F113" s="80"/>
      <c r="G113" s="162"/>
      <c r="H113" s="163"/>
      <c r="I113" s="10"/>
      <c r="J113" s="10"/>
      <c r="K113" s="40"/>
    </row>
    <row r="114" spans="1:14" ht="41.25" customHeight="1" x14ac:dyDescent="0.25">
      <c r="A114" s="2"/>
      <c r="B114" s="202" t="s">
        <v>91</v>
      </c>
      <c r="C114" s="203"/>
      <c r="D114" s="204"/>
      <c r="E114" s="3"/>
      <c r="F114" s="205">
        <v>2.5000000000000001E-2</v>
      </c>
      <c r="G114" s="206"/>
      <c r="H114" s="207"/>
      <c r="I114" s="13"/>
      <c r="J114" s="13"/>
      <c r="K114" s="40"/>
      <c r="N114" s="157"/>
    </row>
    <row r="115" spans="1:14" ht="12.75" customHeight="1" x14ac:dyDescent="0.25">
      <c r="A115" s="211" t="s">
        <v>73</v>
      </c>
      <c r="B115" s="212"/>
      <c r="C115" s="212"/>
      <c r="D115" s="212"/>
      <c r="E115" s="212"/>
      <c r="F115" s="212"/>
      <c r="G115" s="212"/>
      <c r="H115" s="212"/>
      <c r="I115" s="212"/>
      <c r="J115" s="213"/>
    </row>
    <row r="116" spans="1:14" ht="22.5" customHeight="1" x14ac:dyDescent="0.25">
      <c r="A116" s="2"/>
      <c r="B116" s="197" t="s">
        <v>76</v>
      </c>
      <c r="C116" s="198"/>
      <c r="D116" s="198"/>
      <c r="E116" s="3"/>
      <c r="F116" s="205">
        <v>-2.8000000000000001E-2</v>
      </c>
      <c r="G116" s="206"/>
      <c r="H116" s="207"/>
      <c r="I116" s="13"/>
      <c r="J116" s="13"/>
      <c r="K116" s="40"/>
    </row>
    <row r="117" spans="1:14" ht="4.5" customHeight="1" x14ac:dyDescent="0.25">
      <c r="A117" s="2"/>
      <c r="B117" s="214"/>
      <c r="C117" s="215"/>
      <c r="D117" s="216"/>
      <c r="E117" s="10"/>
      <c r="F117" s="80"/>
      <c r="G117" s="162"/>
      <c r="H117" s="163"/>
      <c r="I117" s="10"/>
      <c r="J117" s="10"/>
      <c r="K117" s="40"/>
    </row>
    <row r="118" spans="1:14" ht="24.9" customHeight="1" x14ac:dyDescent="0.25">
      <c r="A118" s="2"/>
      <c r="B118" s="197" t="s">
        <v>74</v>
      </c>
      <c r="C118" s="198"/>
      <c r="D118" s="198"/>
      <c r="E118" s="3"/>
      <c r="F118" s="205">
        <v>3.7999999999999999E-2</v>
      </c>
      <c r="G118" s="206"/>
      <c r="H118" s="207"/>
      <c r="I118" s="13"/>
      <c r="J118" s="13"/>
      <c r="K118" s="40"/>
    </row>
    <row r="119" spans="1:14" ht="3.75" customHeight="1" x14ac:dyDescent="0.25">
      <c r="A119"/>
      <c r="B119"/>
      <c r="C119"/>
      <c r="D119"/>
      <c r="E119"/>
      <c r="F119"/>
      <c r="G119"/>
      <c r="H119"/>
      <c r="I119"/>
      <c r="J119"/>
      <c r="K119"/>
      <c r="L119"/>
    </row>
    <row r="120" spans="1:14" ht="38.1" customHeight="1" x14ac:dyDescent="0.25">
      <c r="A120" s="2"/>
      <c r="B120" s="202" t="s">
        <v>75</v>
      </c>
      <c r="C120" s="203"/>
      <c r="D120" s="204"/>
      <c r="E120" s="3"/>
      <c r="F120" s="205">
        <v>2.5000000000000001E-2</v>
      </c>
      <c r="G120" s="206"/>
      <c r="H120" s="207"/>
      <c r="I120" s="13"/>
      <c r="J120" s="13"/>
      <c r="K120" s="40"/>
    </row>
    <row r="121" spans="1:14" ht="4.5" customHeight="1" x14ac:dyDescent="0.25">
      <c r="A121" s="73"/>
      <c r="B121" s="221"/>
      <c r="C121" s="222"/>
      <c r="D121" s="222"/>
      <c r="E121" s="222"/>
      <c r="F121" s="222"/>
      <c r="G121" s="222"/>
      <c r="H121" s="222"/>
      <c r="I121" s="222"/>
      <c r="J121" s="223"/>
      <c r="K121" s="74"/>
    </row>
    <row r="122" spans="1:14" ht="12.75" customHeight="1" x14ac:dyDescent="0.25">
      <c r="A122" s="211" t="s">
        <v>80</v>
      </c>
      <c r="B122" s="212"/>
      <c r="C122" s="212"/>
      <c r="D122" s="212"/>
      <c r="E122" s="212"/>
      <c r="F122" s="212"/>
      <c r="G122" s="212"/>
      <c r="H122" s="212"/>
      <c r="I122" s="212"/>
      <c r="J122" s="213"/>
      <c r="K122" s="152"/>
    </row>
    <row r="123" spans="1:14" ht="12.75" customHeight="1" x14ac:dyDescent="0.25">
      <c r="A123" s="2"/>
      <c r="B123" s="197" t="s">
        <v>77</v>
      </c>
      <c r="C123" s="198"/>
      <c r="D123" s="198"/>
      <c r="E123" s="3"/>
      <c r="F123" s="205">
        <v>6.0000000000000001E-3</v>
      </c>
      <c r="G123" s="206"/>
      <c r="H123" s="207"/>
      <c r="I123" s="13"/>
      <c r="J123" s="13"/>
      <c r="K123" s="40"/>
    </row>
    <row r="124" spans="1:14" ht="4.5" customHeight="1" x14ac:dyDescent="0.25">
      <c r="A124" s="2"/>
      <c r="B124" s="214"/>
      <c r="C124" s="215"/>
      <c r="D124" s="216"/>
      <c r="E124" s="10"/>
      <c r="F124" s="80"/>
      <c r="G124" s="70"/>
      <c r="H124" s="75"/>
      <c r="I124" s="10"/>
      <c r="J124" s="10"/>
      <c r="K124" s="40"/>
    </row>
    <row r="125" spans="1:14" ht="15" customHeight="1" x14ac:dyDescent="0.25">
      <c r="A125" s="126" t="s">
        <v>69</v>
      </c>
      <c r="B125" s="127"/>
      <c r="C125" s="127"/>
      <c r="D125" s="127"/>
      <c r="E125" s="127"/>
      <c r="F125" s="127"/>
      <c r="G125" s="127"/>
      <c r="H125" s="127"/>
      <c r="I125" s="127"/>
      <c r="J125" s="128"/>
      <c r="K125" s="133"/>
    </row>
    <row r="126" spans="1:14" ht="5.25" customHeight="1" x14ac:dyDescent="0.25">
      <c r="A126" s="158"/>
      <c r="B126" s="226"/>
      <c r="C126" s="227"/>
      <c r="D126" s="227"/>
      <c r="E126" s="227"/>
      <c r="F126" s="227"/>
      <c r="G126" s="227"/>
      <c r="H126" s="227"/>
      <c r="I126" s="227"/>
      <c r="J126" s="228"/>
      <c r="K126" s="154"/>
    </row>
    <row r="127" spans="1:14" ht="14.1" customHeight="1" x14ac:dyDescent="0.25">
      <c r="A127" s="2"/>
      <c r="B127" s="229" t="s">
        <v>81</v>
      </c>
      <c r="C127" s="230"/>
      <c r="D127" s="230"/>
      <c r="E127" s="231"/>
      <c r="F127" s="231"/>
      <c r="G127" s="231"/>
      <c r="H127" s="231"/>
      <c r="I127" s="231"/>
      <c r="J127" s="232"/>
      <c r="K127" s="40"/>
    </row>
    <row r="128" spans="1:14" ht="24.9" customHeight="1" x14ac:dyDescent="0.25">
      <c r="A128" s="159" t="s">
        <v>52</v>
      </c>
      <c r="B128" s="235" t="s">
        <v>78</v>
      </c>
      <c r="C128" s="235"/>
      <c r="D128" s="235"/>
      <c r="E128" s="235"/>
      <c r="F128" s="235"/>
      <c r="G128" s="235"/>
      <c r="H128" s="235"/>
      <c r="I128" s="235"/>
      <c r="J128" s="235"/>
      <c r="K128" s="156"/>
    </row>
    <row r="129" spans="1:11" ht="5.25" customHeight="1" x14ac:dyDescent="0.25">
      <c r="A129" s="153"/>
      <c r="B129" s="233"/>
      <c r="C129" s="234"/>
      <c r="D129" s="234"/>
      <c r="E129" s="234"/>
      <c r="F129" s="234"/>
      <c r="G129" s="234"/>
      <c r="H129" s="234"/>
      <c r="I129" s="234"/>
      <c r="J129" s="234"/>
      <c r="K129" s="154"/>
    </row>
    <row r="130" spans="1:11" ht="15" customHeight="1" x14ac:dyDescent="0.25">
      <c r="A130" s="126" t="s">
        <v>70</v>
      </c>
      <c r="B130" s="127"/>
      <c r="C130" s="127"/>
      <c r="D130" s="127"/>
      <c r="E130" s="127"/>
      <c r="F130" s="127"/>
      <c r="G130" s="127"/>
      <c r="H130" s="127"/>
      <c r="I130" s="127"/>
      <c r="J130" s="128"/>
      <c r="K130" s="155"/>
    </row>
    <row r="131" spans="1:11" ht="12.75" customHeight="1" x14ac:dyDescent="0.25">
      <c r="A131" s="59"/>
      <c r="B131" s="132"/>
      <c r="C131" s="54"/>
      <c r="D131" s="142" t="s">
        <v>33</v>
      </c>
      <c r="E131" s="124"/>
      <c r="F131" s="224" t="s">
        <v>72</v>
      </c>
      <c r="G131" s="224"/>
      <c r="H131" s="225"/>
      <c r="I131" s="124"/>
      <c r="J131" s="4" t="s">
        <v>63</v>
      </c>
      <c r="K131" s="6"/>
    </row>
    <row r="132" spans="1:11" ht="12.75" customHeight="1" x14ac:dyDescent="0.25">
      <c r="A132" s="59"/>
      <c r="B132" s="132"/>
      <c r="C132" s="54"/>
      <c r="D132" s="142" t="s">
        <v>10</v>
      </c>
      <c r="E132" s="124"/>
      <c r="F132" s="96" t="s">
        <v>62</v>
      </c>
      <c r="G132" s="96"/>
      <c r="H132" s="4" t="s">
        <v>4</v>
      </c>
      <c r="I132" s="124"/>
      <c r="J132" s="4" t="s">
        <v>10</v>
      </c>
      <c r="K132" s="6"/>
    </row>
    <row r="133" spans="1:11" ht="12.75" customHeight="1" x14ac:dyDescent="0.25">
      <c r="A133" s="2"/>
      <c r="B133" s="141" t="s">
        <v>57</v>
      </c>
      <c r="C133" s="8"/>
      <c r="D133" s="143">
        <v>51.31</v>
      </c>
      <c r="E133" s="43"/>
      <c r="F133" s="151">
        <v>12</v>
      </c>
      <c r="G133" s="94"/>
      <c r="H133" s="14">
        <v>5.54</v>
      </c>
      <c r="I133" s="43"/>
      <c r="J133" s="97">
        <f>(F133*H133/100)+D133</f>
        <v>51.974800000000002</v>
      </c>
      <c r="K133" s="6"/>
    </row>
    <row r="134" spans="1:11" ht="3.75" customHeight="1" x14ac:dyDescent="0.25">
      <c r="A134" s="2"/>
      <c r="B134" s="90"/>
      <c r="C134" s="8"/>
      <c r="D134" s="93"/>
      <c r="E134" s="43"/>
      <c r="F134" s="43"/>
      <c r="G134" s="94"/>
      <c r="H134" s="43"/>
      <c r="I134" s="43"/>
      <c r="J134" s="95"/>
      <c r="K134" s="6"/>
    </row>
    <row r="135" spans="1:11" ht="12.75" customHeight="1" x14ac:dyDescent="0.25">
      <c r="A135" s="2"/>
      <c r="B135" s="141" t="s">
        <v>58</v>
      </c>
      <c r="C135" s="8"/>
      <c r="D135" s="143">
        <v>51.31</v>
      </c>
      <c r="E135" s="43"/>
      <c r="F135" s="151">
        <v>40</v>
      </c>
      <c r="G135" s="94"/>
      <c r="H135" s="14">
        <v>5.54</v>
      </c>
      <c r="I135" s="43"/>
      <c r="J135" s="97">
        <f>(F135*H135/100)+D135</f>
        <v>53.526000000000003</v>
      </c>
      <c r="K135" s="6"/>
    </row>
    <row r="136" spans="1:11" ht="3.75" customHeight="1" x14ac:dyDescent="0.25">
      <c r="A136" s="2"/>
      <c r="B136" s="141"/>
      <c r="C136" s="8"/>
      <c r="D136" s="93"/>
      <c r="E136" s="43"/>
      <c r="F136" s="43"/>
      <c r="G136" s="94"/>
      <c r="H136" s="43"/>
      <c r="I136" s="43"/>
      <c r="J136" s="95"/>
      <c r="K136" s="6"/>
    </row>
    <row r="137" spans="1:11" ht="12.75" customHeight="1" x14ac:dyDescent="0.25">
      <c r="A137" s="2"/>
      <c r="B137" s="141" t="s">
        <v>59</v>
      </c>
      <c r="C137" s="8"/>
      <c r="D137" s="143">
        <v>51.31</v>
      </c>
      <c r="E137" s="43"/>
      <c r="F137" s="151">
        <v>560</v>
      </c>
      <c r="G137" s="94"/>
      <c r="H137" s="14">
        <v>5.54</v>
      </c>
      <c r="I137" s="43"/>
      <c r="J137" s="97">
        <f>(F137*H137/100)+D137</f>
        <v>82.334000000000003</v>
      </c>
      <c r="K137" s="6"/>
    </row>
    <row r="138" spans="1:11" ht="3.75" customHeight="1" x14ac:dyDescent="0.25">
      <c r="A138" s="2"/>
      <c r="B138" s="141"/>
      <c r="C138" s="8"/>
      <c r="D138" s="93"/>
      <c r="E138" s="43"/>
      <c r="F138" s="43"/>
      <c r="G138" s="94"/>
      <c r="H138" s="43"/>
      <c r="I138" s="43"/>
      <c r="J138" s="95"/>
      <c r="K138" s="6"/>
    </row>
    <row r="139" spans="1:11" ht="12.75" customHeight="1" x14ac:dyDescent="0.25">
      <c r="A139" s="2"/>
      <c r="B139" s="90" t="s">
        <v>60</v>
      </c>
      <c r="C139" s="8"/>
      <c r="D139" s="143">
        <v>51.31</v>
      </c>
      <c r="E139" s="43"/>
      <c r="F139" s="151">
        <v>216</v>
      </c>
      <c r="G139" s="94"/>
      <c r="H139" s="14">
        <v>5.54</v>
      </c>
      <c r="I139" s="43"/>
      <c r="J139" s="97">
        <f>(F139*H139/100)+D139</f>
        <v>63.276400000000002</v>
      </c>
      <c r="K139" s="6"/>
    </row>
    <row r="140" spans="1:11" ht="3.75" customHeight="1" x14ac:dyDescent="0.25">
      <c r="A140" s="2"/>
      <c r="B140" s="141"/>
      <c r="C140" s="8"/>
      <c r="D140" s="93"/>
      <c r="E140" s="43"/>
      <c r="F140" s="43"/>
      <c r="G140" s="94"/>
      <c r="H140" s="43"/>
      <c r="I140" s="43"/>
      <c r="J140" s="95"/>
      <c r="K140" s="6"/>
    </row>
    <row r="141" spans="1:11" ht="12.75" customHeight="1" x14ac:dyDescent="0.25">
      <c r="A141" s="2"/>
      <c r="B141" s="90" t="s">
        <v>61</v>
      </c>
      <c r="C141" s="8"/>
      <c r="D141" s="143">
        <v>51.31</v>
      </c>
      <c r="E141" s="43"/>
      <c r="F141" s="151">
        <v>420</v>
      </c>
      <c r="G141" s="94"/>
      <c r="H141" s="14">
        <v>5.54</v>
      </c>
      <c r="I141" s="43"/>
      <c r="J141" s="97">
        <f>(F141*H141/100)+D141</f>
        <v>74.578000000000003</v>
      </c>
      <c r="K141" s="6"/>
    </row>
    <row r="142" spans="1:11" ht="12.75" customHeight="1" x14ac:dyDescent="0.25">
      <c r="A142" s="47"/>
      <c r="B142" s="202"/>
      <c r="C142" s="203"/>
      <c r="D142" s="203"/>
      <c r="E142" s="203"/>
      <c r="F142" s="203"/>
      <c r="G142" s="203"/>
      <c r="H142" s="203"/>
      <c r="I142" s="203"/>
      <c r="J142" s="204"/>
      <c r="K142" s="6"/>
    </row>
    <row r="143" spans="1:11" ht="5.25" customHeight="1" x14ac:dyDescent="0.25">
      <c r="A143" s="144"/>
      <c r="B143" s="296"/>
      <c r="C143" s="296"/>
      <c r="D143" s="296"/>
      <c r="E143" s="296"/>
      <c r="F143" s="296"/>
      <c r="G143" s="296"/>
      <c r="H143" s="296"/>
      <c r="I143" s="296"/>
      <c r="J143" s="297"/>
      <c r="K143" s="87"/>
    </row>
    <row r="144" spans="1:11" x14ac:dyDescent="0.25">
      <c r="A144" s="84" t="s">
        <v>56</v>
      </c>
      <c r="B144" s="130"/>
      <c r="C144" s="130"/>
      <c r="D144" s="130"/>
      <c r="E144" s="130"/>
      <c r="F144" s="130"/>
      <c r="G144" s="130"/>
      <c r="H144" s="130"/>
      <c r="I144" s="130"/>
      <c r="J144" s="130"/>
      <c r="K144" s="131"/>
    </row>
    <row r="145" spans="1:11" ht="5.25" customHeight="1" x14ac:dyDescent="0.25">
      <c r="A145" s="73"/>
      <c r="B145" s="233"/>
      <c r="C145" s="234"/>
      <c r="D145" s="234"/>
      <c r="E145" s="234"/>
      <c r="F145" s="234"/>
      <c r="G145" s="234"/>
      <c r="H145" s="234"/>
      <c r="I145" s="234"/>
      <c r="J145" s="298"/>
      <c r="K145" s="87"/>
    </row>
    <row r="146" spans="1:11" ht="5.25" customHeight="1" x14ac:dyDescent="0.25">
      <c r="A146" s="188"/>
      <c r="B146" s="189"/>
      <c r="C146" s="190"/>
      <c r="D146" s="190"/>
      <c r="E146" s="190"/>
      <c r="F146" s="190"/>
      <c r="G146" s="190"/>
      <c r="H146" s="190"/>
      <c r="I146" s="190"/>
      <c r="J146" s="191"/>
      <c r="K146" s="154"/>
    </row>
    <row r="147" spans="1:11" ht="16.5" customHeight="1" x14ac:dyDescent="0.25">
      <c r="A147" s="159"/>
      <c r="B147" s="189"/>
      <c r="C147" s="190"/>
      <c r="D147" s="190"/>
      <c r="E147" s="190"/>
      <c r="F147" s="194" t="s">
        <v>99</v>
      </c>
      <c r="G147" s="194"/>
      <c r="H147" s="194" t="s">
        <v>100</v>
      </c>
      <c r="I147" s="190"/>
      <c r="J147" s="191"/>
      <c r="K147" s="154"/>
    </row>
    <row r="148" spans="1:11" ht="5.25" customHeight="1" x14ac:dyDescent="0.25">
      <c r="A148" s="159"/>
      <c r="B148" s="189"/>
      <c r="C148" s="190"/>
      <c r="D148" s="190"/>
      <c r="E148" s="190"/>
      <c r="F148" s="190"/>
      <c r="G148" s="190"/>
      <c r="H148" s="190"/>
      <c r="I148" s="190"/>
      <c r="J148" s="191"/>
      <c r="K148" s="154"/>
    </row>
    <row r="149" spans="1:11" ht="13.8" x14ac:dyDescent="0.3">
      <c r="A149" s="192"/>
      <c r="B149" s="217" t="s">
        <v>103</v>
      </c>
      <c r="C149" s="218"/>
      <c r="D149" s="219"/>
      <c r="E149" s="193"/>
      <c r="F149" s="129">
        <v>74</v>
      </c>
      <c r="G149" s="45"/>
      <c r="H149" s="129">
        <f>+F149*1.19</f>
        <v>88.06</v>
      </c>
      <c r="I149" s="45"/>
      <c r="J149" s="45" t="s">
        <v>27</v>
      </c>
      <c r="K149" s="58"/>
    </row>
    <row r="150" spans="1:11" ht="3.75" customHeight="1" x14ac:dyDescent="0.25">
      <c r="A150" s="47"/>
      <c r="B150" s="299"/>
      <c r="C150" s="300"/>
      <c r="D150" s="301"/>
      <c r="E150" s="3"/>
      <c r="F150" s="32"/>
      <c r="G150" s="3"/>
      <c r="H150" s="32"/>
      <c r="I150" s="3"/>
      <c r="J150" s="3"/>
      <c r="K150" s="6"/>
    </row>
    <row r="151" spans="1:11" ht="15" x14ac:dyDescent="0.35">
      <c r="A151" s="47"/>
      <c r="B151" s="217" t="s">
        <v>105</v>
      </c>
      <c r="C151" s="218"/>
      <c r="D151" s="219"/>
      <c r="E151" s="3"/>
      <c r="F151" s="26">
        <v>42</v>
      </c>
      <c r="G151" s="3"/>
      <c r="H151" s="129">
        <f>+F151*1.19</f>
        <v>49.98</v>
      </c>
      <c r="I151" s="3"/>
      <c r="J151" s="3" t="s">
        <v>27</v>
      </c>
      <c r="K151" s="6"/>
    </row>
    <row r="152" spans="1:11" ht="3.75" customHeight="1" x14ac:dyDescent="0.25">
      <c r="A152" s="47"/>
      <c r="B152" s="208"/>
      <c r="C152" s="209"/>
      <c r="D152" s="210"/>
      <c r="E152" s="3"/>
      <c r="F152" s="32"/>
      <c r="G152" s="3"/>
      <c r="H152" s="32"/>
      <c r="I152" s="3"/>
      <c r="J152" s="3"/>
      <c r="K152" s="6"/>
    </row>
    <row r="153" spans="1:11" ht="13.8" x14ac:dyDescent="0.3">
      <c r="A153" s="47"/>
      <c r="B153" s="217" t="s">
        <v>106</v>
      </c>
      <c r="C153" s="218"/>
      <c r="D153" s="219"/>
      <c r="E153" s="3"/>
      <c r="F153" s="26">
        <v>97.5</v>
      </c>
      <c r="G153" s="3"/>
      <c r="H153" s="129">
        <f>+F153*1.19</f>
        <v>116.02499999999999</v>
      </c>
      <c r="I153" s="3"/>
      <c r="J153" s="3" t="s">
        <v>27</v>
      </c>
      <c r="K153" s="6"/>
    </row>
    <row r="154" spans="1:11" ht="3.75" customHeight="1" x14ac:dyDescent="0.25">
      <c r="A154" s="47"/>
      <c r="B154" s="208"/>
      <c r="C154" s="209"/>
      <c r="D154" s="210"/>
      <c r="E154" s="3"/>
      <c r="F154" s="32"/>
      <c r="G154" s="3"/>
      <c r="H154" s="32"/>
      <c r="I154" s="3"/>
      <c r="J154" s="3"/>
      <c r="K154" s="6"/>
    </row>
    <row r="155" spans="1:11" ht="13.8" x14ac:dyDescent="0.3">
      <c r="A155" s="47"/>
      <c r="B155" s="217" t="s">
        <v>102</v>
      </c>
      <c r="C155" s="218"/>
      <c r="D155" s="219"/>
      <c r="E155" s="3"/>
      <c r="F155" s="26">
        <v>18.5</v>
      </c>
      <c r="G155" s="3"/>
      <c r="H155" s="129">
        <f>+F155*1.19</f>
        <v>22.015000000000001</v>
      </c>
      <c r="I155" s="3"/>
      <c r="J155" s="3" t="s">
        <v>28</v>
      </c>
      <c r="K155" s="6"/>
    </row>
    <row r="156" spans="1:11" ht="3.75" customHeight="1" x14ac:dyDescent="0.25">
      <c r="A156" s="47"/>
      <c r="B156" s="311"/>
      <c r="C156" s="218"/>
      <c r="D156" s="219"/>
      <c r="E156" s="3"/>
      <c r="F156" s="32"/>
      <c r="G156" s="3"/>
      <c r="H156" s="32"/>
      <c r="I156" s="3"/>
      <c r="J156" s="3"/>
      <c r="K156" s="6"/>
    </row>
    <row r="157" spans="1:11" x14ac:dyDescent="0.25">
      <c r="A157" s="47"/>
      <c r="B157" s="199" t="s">
        <v>23</v>
      </c>
      <c r="C157" s="200"/>
      <c r="D157" s="201"/>
      <c r="E157" s="3"/>
      <c r="F157" s="26">
        <v>30</v>
      </c>
      <c r="G157" s="3"/>
      <c r="H157" s="129">
        <f>+F157*1.19</f>
        <v>35.699999999999996</v>
      </c>
      <c r="I157" s="3"/>
      <c r="J157" s="3" t="s">
        <v>29</v>
      </c>
      <c r="K157" s="6"/>
    </row>
    <row r="158" spans="1:11" ht="3.75" customHeight="1" x14ac:dyDescent="0.25">
      <c r="A158" s="47"/>
      <c r="B158" s="208"/>
      <c r="C158" s="209"/>
      <c r="D158" s="210"/>
      <c r="E158" s="3"/>
      <c r="F158" s="32"/>
      <c r="G158" s="3"/>
      <c r="H158" s="32"/>
      <c r="I158" s="3"/>
      <c r="J158" s="3"/>
      <c r="K158" s="6"/>
    </row>
    <row r="159" spans="1:11" x14ac:dyDescent="0.25">
      <c r="A159" s="47"/>
      <c r="B159" s="308" t="s">
        <v>22</v>
      </c>
      <c r="C159" s="309"/>
      <c r="D159" s="310"/>
      <c r="E159" s="3"/>
      <c r="F159" s="35">
        <v>55.5</v>
      </c>
      <c r="G159" s="3"/>
      <c r="H159" s="129">
        <f>+F159*1.19</f>
        <v>66.045000000000002</v>
      </c>
      <c r="I159" s="3"/>
      <c r="J159" s="3" t="s">
        <v>29</v>
      </c>
      <c r="K159" s="6"/>
    </row>
    <row r="160" spans="1:11" ht="3.75" customHeight="1" x14ac:dyDescent="0.25">
      <c r="A160" s="47"/>
      <c r="B160" s="208"/>
      <c r="C160" s="209"/>
      <c r="D160" s="210"/>
      <c r="E160" s="3"/>
      <c r="F160" s="32"/>
      <c r="G160" s="3"/>
      <c r="H160" s="32"/>
      <c r="I160" s="3"/>
      <c r="J160" s="3"/>
      <c r="K160" s="6"/>
    </row>
    <row r="161" spans="1:11" ht="13.8" x14ac:dyDescent="0.3">
      <c r="A161" s="47"/>
      <c r="B161" s="312" t="s">
        <v>107</v>
      </c>
      <c r="C161" s="313"/>
      <c r="D161" s="314"/>
      <c r="E161" s="3"/>
      <c r="F161" s="26">
        <v>90</v>
      </c>
      <c r="G161" s="3"/>
      <c r="H161" s="129">
        <f>+F161*1.19</f>
        <v>107.1</v>
      </c>
      <c r="I161" s="3"/>
      <c r="J161" s="3" t="s">
        <v>85</v>
      </c>
      <c r="K161" s="6"/>
    </row>
    <row r="162" spans="1:11" x14ac:dyDescent="0.25">
      <c r="A162" s="47"/>
      <c r="B162" s="195" t="s">
        <v>108</v>
      </c>
      <c r="C162" s="195"/>
      <c r="D162" s="195"/>
      <c r="E162" s="195"/>
      <c r="F162" s="195"/>
      <c r="G162" s="195"/>
      <c r="H162" s="195"/>
      <c r="I162" s="195"/>
      <c r="J162" s="196"/>
      <c r="K162" s="6"/>
    </row>
    <row r="163" spans="1:11" x14ac:dyDescent="0.25">
      <c r="A163" s="47"/>
      <c r="B163" s="195" t="s">
        <v>104</v>
      </c>
      <c r="C163" s="195"/>
      <c r="D163" s="195"/>
      <c r="E163" s="195"/>
      <c r="F163" s="195"/>
      <c r="G163" s="195"/>
      <c r="H163" s="195"/>
      <c r="I163" s="195"/>
      <c r="J163" s="196"/>
      <c r="K163" s="6"/>
    </row>
    <row r="164" spans="1:11" ht="4.5" customHeight="1" x14ac:dyDescent="0.25">
      <c r="A164" s="88"/>
      <c r="B164" s="302"/>
      <c r="C164" s="303"/>
      <c r="D164" s="303"/>
      <c r="E164" s="303"/>
      <c r="F164" s="303"/>
      <c r="G164" s="303"/>
      <c r="H164" s="303"/>
      <c r="I164" s="303"/>
      <c r="J164" s="304"/>
      <c r="K164" s="87"/>
    </row>
    <row r="165" spans="1:11" x14ac:dyDescent="0.25">
      <c r="A165" s="305" t="s">
        <v>79</v>
      </c>
      <c r="B165" s="306"/>
      <c r="C165" s="306"/>
      <c r="D165" s="306"/>
      <c r="E165" s="306"/>
      <c r="F165" s="306"/>
      <c r="G165" s="306"/>
      <c r="H165" s="306"/>
      <c r="I165" s="306"/>
      <c r="J165" s="306"/>
      <c r="K165" s="307"/>
    </row>
    <row r="166" spans="1:11" x14ac:dyDescent="0.25">
      <c r="A166" s="79"/>
      <c r="B166" s="293" t="s">
        <v>96</v>
      </c>
      <c r="C166" s="294"/>
      <c r="D166" s="294"/>
      <c r="E166" s="294"/>
      <c r="F166" s="294"/>
      <c r="G166" s="294"/>
      <c r="H166" s="294"/>
      <c r="I166" s="294"/>
      <c r="J166" s="295"/>
      <c r="K166" s="87"/>
    </row>
    <row r="167" spans="1:11" x14ac:dyDescent="0.25">
      <c r="A167" s="77"/>
      <c r="B167" s="78"/>
      <c r="C167" s="78"/>
      <c r="D167" s="78"/>
      <c r="E167" s="78"/>
      <c r="F167" s="78"/>
      <c r="G167" s="78"/>
      <c r="H167" s="78"/>
      <c r="I167" s="78"/>
      <c r="J167" s="78"/>
    </row>
  </sheetData>
  <mergeCells count="93">
    <mergeCell ref="A7:B8"/>
    <mergeCell ref="B77:J77"/>
    <mergeCell ref="B166:J166"/>
    <mergeCell ref="B160:D160"/>
    <mergeCell ref="B143:J143"/>
    <mergeCell ref="B145:J145"/>
    <mergeCell ref="B150:D150"/>
    <mergeCell ref="B152:D152"/>
    <mergeCell ref="B164:J164"/>
    <mergeCell ref="A165:K165"/>
    <mergeCell ref="B159:D159"/>
    <mergeCell ref="B154:D154"/>
    <mergeCell ref="B156:D156"/>
    <mergeCell ref="B161:D161"/>
    <mergeCell ref="A44:K44"/>
    <mergeCell ref="A36:B37"/>
    <mergeCell ref="A93:J93"/>
    <mergeCell ref="B94:J94"/>
    <mergeCell ref="A43:K43"/>
    <mergeCell ref="A30:B30"/>
    <mergeCell ref="B60:J60"/>
    <mergeCell ref="A46:B47"/>
    <mergeCell ref="B91:J91"/>
    <mergeCell ref="A61:K61"/>
    <mergeCell ref="A63:B64"/>
    <mergeCell ref="B95:D95"/>
    <mergeCell ref="B101:D101"/>
    <mergeCell ref="B98:D98"/>
    <mergeCell ref="B96:D96"/>
    <mergeCell ref="F95:H95"/>
    <mergeCell ref="F99:H99"/>
    <mergeCell ref="F101:H101"/>
    <mergeCell ref="B100:D100"/>
    <mergeCell ref="B97:D97"/>
    <mergeCell ref="B99:D99"/>
    <mergeCell ref="F97:H97"/>
    <mergeCell ref="B105:D105"/>
    <mergeCell ref="A2:K2"/>
    <mergeCell ref="A34:K34"/>
    <mergeCell ref="A3:K3"/>
    <mergeCell ref="H5:J5"/>
    <mergeCell ref="D5:F5"/>
    <mergeCell ref="A22:B22"/>
    <mergeCell ref="A5:B5"/>
    <mergeCell ref="A6:B6"/>
    <mergeCell ref="A4:K4"/>
    <mergeCell ref="D6:F6"/>
    <mergeCell ref="H6:J6"/>
    <mergeCell ref="B20:J20"/>
    <mergeCell ref="B21:J21"/>
    <mergeCell ref="A78:K78"/>
    <mergeCell ref="A103:J103"/>
    <mergeCell ref="F110:H110"/>
    <mergeCell ref="B111:D111"/>
    <mergeCell ref="B120:D120"/>
    <mergeCell ref="B129:J129"/>
    <mergeCell ref="B128:J128"/>
    <mergeCell ref="B114:D114"/>
    <mergeCell ref="B113:D113"/>
    <mergeCell ref="B116:D116"/>
    <mergeCell ref="B112:D112"/>
    <mergeCell ref="F112:H112"/>
    <mergeCell ref="B106:J106"/>
    <mergeCell ref="B107:J107"/>
    <mergeCell ref="F105:H105"/>
    <mergeCell ref="B102:J102"/>
    <mergeCell ref="F131:H131"/>
    <mergeCell ref="B121:J121"/>
    <mergeCell ref="B126:J126"/>
    <mergeCell ref="B127:J127"/>
    <mergeCell ref="B108:J108"/>
    <mergeCell ref="F116:H116"/>
    <mergeCell ref="B117:D117"/>
    <mergeCell ref="F118:H118"/>
    <mergeCell ref="A109:J109"/>
    <mergeCell ref="B110:D110"/>
    <mergeCell ref="A115:J115"/>
    <mergeCell ref="F114:H114"/>
    <mergeCell ref="B163:J163"/>
    <mergeCell ref="B118:D118"/>
    <mergeCell ref="B157:D157"/>
    <mergeCell ref="B142:J142"/>
    <mergeCell ref="F120:H120"/>
    <mergeCell ref="B158:D158"/>
    <mergeCell ref="A122:J122"/>
    <mergeCell ref="B123:D123"/>
    <mergeCell ref="F123:H123"/>
    <mergeCell ref="B124:D124"/>
    <mergeCell ref="B155:D155"/>
    <mergeCell ref="B162:J162"/>
    <mergeCell ref="B153:D153"/>
    <mergeCell ref="B149:D149"/>
    <mergeCell ref="B151:D151"/>
  </mergeCells>
  <phoneticPr fontId="6" type="noConversion"/>
  <printOptions horizontalCentered="1"/>
  <pageMargins left="0.35433070866141736" right="0.15748031496062992" top="0.59055118110236227" bottom="0.59055118110236227" header="0.19685039370078741" footer="0.23622047244094491"/>
  <pageSetup paperSize="9" fitToHeight="4" orientation="portrait" copies="60" r:id="rId1"/>
  <headerFooter alignWithMargins="0">
    <oddFooter xml:space="preserve">&amp;L&amp;"Nu Swift,Standard"S 2&amp;C &amp;R
Seite &amp;P von &amp;N
</oddFooter>
  </headerFooter>
  <rowBreaks count="3" manualBreakCount="3">
    <brk id="42" max="10" man="1"/>
    <brk id="90" max="10" man="1"/>
    <brk id="12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honeticPr fontId="6"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Adamek, H. (Heike)</dc:creator>
  <cp:lastModifiedBy>Adamek, H. (Heike)</cp:lastModifiedBy>
  <cp:lastPrinted>2017-12-04T10:42:45Z</cp:lastPrinted>
  <dcterms:created xsi:type="dcterms:W3CDTF">2006-12-01T15:10:11Z</dcterms:created>
  <dcterms:modified xsi:type="dcterms:W3CDTF">2017-12-04T10:43:35Z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